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5715" activeTab="0"/>
  </bookViews>
  <sheets>
    <sheet name="Annual Budget" sheetId="1" r:id="rId1"/>
    <sheet name="Actual To Budget- Variance" sheetId="2" r:id="rId2"/>
    <sheet name="How to create a budget" sheetId="3" r:id="rId3"/>
    <sheet name="Golf Tournament" sheetId="4" r:id="rId4"/>
  </sheets>
  <definedNames/>
  <calcPr fullCalcOnLoad="1"/>
</workbook>
</file>

<file path=xl/sharedStrings.xml><?xml version="1.0" encoding="utf-8"?>
<sst xmlns="http://schemas.openxmlformats.org/spreadsheetml/2006/main" count="123" uniqueCount="92">
  <si>
    <t>Arrangements</t>
  </si>
  <si>
    <t>Finance</t>
  </si>
  <si>
    <t>Golf 2010</t>
  </si>
  <si>
    <t>Interest Income</t>
  </si>
  <si>
    <t>Membership Dues</t>
  </si>
  <si>
    <t>NAIW Week/Installation</t>
  </si>
  <si>
    <t>Arrangements/Dinners</t>
  </si>
  <si>
    <t>Community Action</t>
  </si>
  <si>
    <t>Conferences/Conventions</t>
  </si>
  <si>
    <t>Contriubtions/Donations/Sponsor</t>
  </si>
  <si>
    <t>Education Costs</t>
  </si>
  <si>
    <t>Program</t>
  </si>
  <si>
    <t>Public Relations/CWC</t>
  </si>
  <si>
    <t>President Fund/Represenation</t>
  </si>
  <si>
    <t>Stationary/Postage/Printing</t>
  </si>
  <si>
    <t xml:space="preserve">Storage of Files </t>
  </si>
  <si>
    <t xml:space="preserve">Web Site </t>
  </si>
  <si>
    <t>EXPENSES</t>
  </si>
  <si>
    <t>Members/Guests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</si>
  <si>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</si>
  <si>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</si>
  <si>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</si>
  <si>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</si>
  <si>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</si>
  <si>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</si>
  <si>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</si>
  <si>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</si>
  <si>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</si>
  <si>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</si>
  <si>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</si>
  <si>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</si>
  <si>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Advertising</t>
  </si>
  <si>
    <t>TOTAL</t>
  </si>
  <si>
    <t xml:space="preserve"> </t>
  </si>
  <si>
    <t>Annual
Budget</t>
  </si>
  <si>
    <t>Total Reevenues</t>
  </si>
  <si>
    <t>Total Expenses</t>
  </si>
  <si>
    <t>Net Profit/Loss</t>
  </si>
  <si>
    <t>REVENUES</t>
  </si>
  <si>
    <t>Desc.</t>
  </si>
  <si>
    <t>Total Revenues</t>
  </si>
  <si>
    <t>JULY-Actual</t>
  </si>
  <si>
    <t>AUGUST-Actual</t>
  </si>
  <si>
    <t>SEPT-Actual</t>
  </si>
  <si>
    <t>OCT-Actual</t>
  </si>
  <si>
    <t>NOV-Actual</t>
  </si>
  <si>
    <t>DEC-Actual</t>
  </si>
  <si>
    <t>JAN-Actual</t>
  </si>
  <si>
    <t>FEB-Actual</t>
  </si>
  <si>
    <t>MARCH-Actual</t>
  </si>
  <si>
    <t>APRIL-Actual</t>
  </si>
  <si>
    <t>MAY-Actual</t>
  </si>
  <si>
    <t>JUNE-Actual</t>
  </si>
  <si>
    <t>Miscellaenous</t>
  </si>
  <si>
    <t>Miscellaneous</t>
  </si>
  <si>
    <t>TOTAL-Actual</t>
  </si>
  <si>
    <t>Variance
Budget - Actual</t>
  </si>
  <si>
    <t>Account Category /Name</t>
  </si>
  <si>
    <t>Simple Steps to create a Budget.</t>
  </si>
  <si>
    <t>Make a list of all Expenses Categories .</t>
  </si>
  <si>
    <t>Plug in the budget numbers in the annual budget worksheet.</t>
  </si>
  <si>
    <t>After the budget is approved, the audit chair must plug in the actual expenses in the Actual to Budget</t>
  </si>
  <si>
    <t>For special events and fund raisers, you can create a separate worksheet to keep detailed</t>
  </si>
  <si>
    <t>Date</t>
  </si>
  <si>
    <t>Expenses</t>
  </si>
  <si>
    <t>Name-Description</t>
  </si>
  <si>
    <t>Bank Balance</t>
  </si>
  <si>
    <t>Mitula Patel- Donation</t>
  </si>
  <si>
    <t>Income-Revenue</t>
  </si>
  <si>
    <t>Total -Income</t>
  </si>
  <si>
    <t>Hole Sponsors</t>
  </si>
  <si>
    <t>Tickets/Players</t>
  </si>
  <si>
    <t>Raffles</t>
  </si>
  <si>
    <t>Total -Expenses</t>
  </si>
  <si>
    <t>Golf Course</t>
  </si>
  <si>
    <t>Food</t>
  </si>
  <si>
    <t>Misc Exp</t>
  </si>
  <si>
    <t>El Cariso-Deposit</t>
  </si>
  <si>
    <t>Opening Bank balance-Advance</t>
  </si>
  <si>
    <t>Total</t>
  </si>
  <si>
    <t xml:space="preserve">Set the budget amounts for each of the categories. Be sure to do this exercise collectively with all </t>
  </si>
  <si>
    <t>the chairs and the board members.</t>
  </si>
  <si>
    <t>the expenses.</t>
  </si>
  <si>
    <t>You can modify the categories as needed.</t>
  </si>
  <si>
    <t>If you need help or have any questions please fell free to e mail me at mrpiwla@sbcglobal,net</t>
  </si>
  <si>
    <t>Review the past year expenses and discuss this years activities and goals with the board members</t>
  </si>
  <si>
    <t xml:space="preserve">Once the expenses have been laid out, then think of all the fund raising events that will help support </t>
  </si>
  <si>
    <t>transaction of the special activities, for example Annual Golf Tournament ( See Example)</t>
  </si>
  <si>
    <t>Variance worksheet. The last column will display if you are over (-) or under (+) budget for the year.</t>
  </si>
  <si>
    <t>Contributions/Donations/Sponsor</t>
  </si>
  <si>
    <t>President Fund/Representation</t>
  </si>
  <si>
    <t>Advance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</si>
</sst>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/dd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56"/>
      <name val="Cambria"/>
      <family val="1"/>
    </font>
    <font>
      <b/>
      <sz val="14"/>
      <color indexed="10"/>
      <name val="Cambria"/>
      <family val="1"/>
    </font>
    <font>
      <b/>
      <sz val="10"/>
      <color indexed="56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17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rgb="FF002060"/>
      <name val="Cambria"/>
      <family val="1"/>
    </font>
    <font>
      <b/>
      <sz val="14"/>
      <color rgb="FFFF0000"/>
      <name val="Cambria"/>
      <family val="1"/>
    </font>
    <font>
      <b/>
      <sz val="10"/>
      <color rgb="FF002060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1"/>
      <color rgb="FF008000"/>
      <name val="Calibri"/>
      <family val="2"/>
    </font>
    <font>
      <sz val="11"/>
      <color rgb="FF008000"/>
      <name val="Calibri"/>
      <family val="2"/>
    </font>
    <font>
      <b/>
      <sz val="11"/>
      <color rgb="FF004BE2"/>
      <name val="Calibri"/>
      <family val="2"/>
    </font>
    <font>
      <sz val="11"/>
      <color rgb="FF004BE2"/>
      <name val="Calibri"/>
      <family val="2"/>
    </font>
    <font>
      <b/>
      <sz val="11"/>
      <color rgb="FFFF0000"/>
      <name val="Calibri"/>
      <family val="2"/>
    </font>
    <font>
      <b/>
      <sz val="10"/>
      <color rgb="FF008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4C7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18" borderId="10" xfId="0" applyFont="1" applyFill="1" applyBorder="1" applyAlignment="1">
      <alignment horizontal="center" wrapText="1"/>
    </xf>
    <xf numFmtId="44" fontId="47" fillId="18" borderId="11" xfId="44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44" fontId="47" fillId="0" borderId="11" xfId="44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44" fontId="48" fillId="0" borderId="11" xfId="44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7" fillId="33" borderId="12" xfId="0" applyFont="1" applyFill="1" applyBorder="1" applyAlignment="1">
      <alignment/>
    </xf>
    <xf numFmtId="44" fontId="47" fillId="33" borderId="0" xfId="44" applyFont="1" applyFill="1" applyAlignment="1">
      <alignment/>
    </xf>
    <xf numFmtId="0" fontId="47" fillId="34" borderId="12" xfId="0" applyFont="1" applyFill="1" applyBorder="1" applyAlignment="1">
      <alignment/>
    </xf>
    <xf numFmtId="44" fontId="47" fillId="34" borderId="0" xfId="44" applyFont="1" applyFill="1" applyAlignment="1">
      <alignment/>
    </xf>
    <xf numFmtId="0" fontId="47" fillId="35" borderId="13" xfId="0" applyFont="1" applyFill="1" applyBorder="1" applyAlignment="1">
      <alignment/>
    </xf>
    <xf numFmtId="44" fontId="47" fillId="35" borderId="14" xfId="44" applyFont="1" applyFill="1" applyBorder="1" applyAlignment="1">
      <alignment/>
    </xf>
    <xf numFmtId="44" fontId="48" fillId="0" borderId="0" xfId="44" applyFont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15" xfId="0" applyFont="1" applyFill="1" applyBorder="1" applyAlignment="1">
      <alignment horizontal="center" wrapText="1"/>
    </xf>
    <xf numFmtId="0" fontId="51" fillId="0" borderId="16" xfId="0" applyFont="1" applyBorder="1" applyAlignment="1">
      <alignment horizontal="center"/>
    </xf>
    <xf numFmtId="0" fontId="49" fillId="18" borderId="10" xfId="0" applyFont="1" applyFill="1" applyBorder="1" applyAlignment="1">
      <alignment horizontal="center" wrapText="1"/>
    </xf>
    <xf numFmtId="44" fontId="49" fillId="18" borderId="11" xfId="44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44" fontId="49" fillId="0" borderId="11" xfId="44" applyFont="1" applyFill="1" applyBorder="1" applyAlignment="1">
      <alignment horizontal="center" wrapText="1"/>
    </xf>
    <xf numFmtId="44" fontId="53" fillId="0" borderId="11" xfId="44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 wrapText="1"/>
    </xf>
    <xf numFmtId="0" fontId="49" fillId="33" borderId="12" xfId="0" applyFont="1" applyFill="1" applyBorder="1" applyAlignment="1">
      <alignment wrapText="1"/>
    </xf>
    <xf numFmtId="44" fontId="49" fillId="33" borderId="0" xfId="44" applyFont="1" applyFill="1" applyAlignment="1">
      <alignment wrapText="1"/>
    </xf>
    <xf numFmtId="0" fontId="54" fillId="0" borderId="16" xfId="0" applyFont="1" applyBorder="1" applyAlignment="1">
      <alignment horizontal="center" wrapText="1"/>
    </xf>
    <xf numFmtId="0" fontId="49" fillId="34" borderId="12" xfId="0" applyFont="1" applyFill="1" applyBorder="1" applyAlignment="1">
      <alignment wrapText="1"/>
    </xf>
    <xf numFmtId="44" fontId="49" fillId="34" borderId="0" xfId="44" applyFont="1" applyFill="1" applyAlignment="1">
      <alignment wrapText="1"/>
    </xf>
    <xf numFmtId="0" fontId="49" fillId="35" borderId="13" xfId="0" applyFont="1" applyFill="1" applyBorder="1" applyAlignment="1">
      <alignment wrapText="1"/>
    </xf>
    <xf numFmtId="44" fontId="49" fillId="35" borderId="14" xfId="44" applyFont="1" applyFill="1" applyBorder="1" applyAlignment="1">
      <alignment wrapText="1"/>
    </xf>
    <xf numFmtId="44" fontId="53" fillId="0" borderId="0" xfId="44" applyFont="1" applyAlignment="1">
      <alignment wrapText="1"/>
    </xf>
    <xf numFmtId="0" fontId="0" fillId="0" borderId="0" xfId="0" applyAlignment="1">
      <alignment/>
    </xf>
    <xf numFmtId="167" fontId="45" fillId="36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44" fontId="55" fillId="36" borderId="0" xfId="44" applyFont="1" applyFill="1" applyAlignment="1">
      <alignment horizontal="center"/>
    </xf>
    <xf numFmtId="44" fontId="56" fillId="0" borderId="0" xfId="44" applyFont="1" applyAlignment="1">
      <alignment/>
    </xf>
    <xf numFmtId="0" fontId="57" fillId="36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5" fillId="36" borderId="18" xfId="0" applyFont="1" applyFill="1" applyBorder="1" applyAlignment="1">
      <alignment horizontal="center"/>
    </xf>
    <xf numFmtId="44" fontId="57" fillId="36" borderId="19" xfId="44" applyFont="1" applyFill="1" applyBorder="1" applyAlignment="1">
      <alignment horizontal="center"/>
    </xf>
    <xf numFmtId="44" fontId="58" fillId="0" borderId="18" xfId="44" applyFont="1" applyBorder="1" applyAlignment="1">
      <alignment/>
    </xf>
    <xf numFmtId="0" fontId="59" fillId="36" borderId="0" xfId="0" applyFont="1" applyFill="1" applyAlignment="1">
      <alignment horizontal="center"/>
    </xf>
    <xf numFmtId="44" fontId="59" fillId="36" borderId="18" xfId="44" applyFont="1" applyFill="1" applyBorder="1" applyAlignment="1">
      <alignment horizontal="center"/>
    </xf>
    <xf numFmtId="44" fontId="46" fillId="0" borderId="18" xfId="44" applyFont="1" applyBorder="1" applyAlignment="1">
      <alignment/>
    </xf>
    <xf numFmtId="167" fontId="45" fillId="0" borderId="0" xfId="0" applyNumberFormat="1" applyFont="1" applyAlignment="1">
      <alignment/>
    </xf>
    <xf numFmtId="0" fontId="45" fillId="0" borderId="18" xfId="0" applyFont="1" applyBorder="1" applyAlignment="1">
      <alignment/>
    </xf>
    <xf numFmtId="44" fontId="57" fillId="0" borderId="18" xfId="44" applyFont="1" applyBorder="1" applyAlignment="1">
      <alignment/>
    </xf>
    <xf numFmtId="44" fontId="59" fillId="0" borderId="18" xfId="44" applyFont="1" applyBorder="1" applyAlignment="1">
      <alignment/>
    </xf>
    <xf numFmtId="44" fontId="55" fillId="0" borderId="0" xfId="44" applyFont="1" applyAlignment="1">
      <alignment/>
    </xf>
    <xf numFmtId="44" fontId="58" fillId="35" borderId="20" xfId="44" applyFont="1" applyFill="1" applyBorder="1" applyAlignment="1">
      <alignment/>
    </xf>
    <xf numFmtId="167" fontId="45" fillId="35" borderId="21" xfId="0" applyNumberFormat="1" applyFont="1" applyFill="1" applyBorder="1" applyAlignment="1">
      <alignment/>
    </xf>
    <xf numFmtId="0" fontId="45" fillId="35" borderId="20" xfId="0" applyFont="1" applyFill="1" applyBorder="1" applyAlignment="1">
      <alignment/>
    </xf>
    <xf numFmtId="0" fontId="45" fillId="35" borderId="21" xfId="0" applyFont="1" applyFill="1" applyBorder="1" applyAlignment="1">
      <alignment/>
    </xf>
    <xf numFmtId="44" fontId="59" fillId="35" borderId="20" xfId="44" applyFont="1" applyFill="1" applyBorder="1" applyAlignment="1">
      <alignment/>
    </xf>
    <xf numFmtId="0" fontId="46" fillId="35" borderId="21" xfId="0" applyFont="1" applyFill="1" applyBorder="1" applyAlignment="1">
      <alignment/>
    </xf>
    <xf numFmtId="44" fontId="55" fillId="35" borderId="22" xfId="44" applyFont="1" applyFill="1" applyBorder="1" applyAlignment="1">
      <alignment/>
    </xf>
    <xf numFmtId="44" fontId="47" fillId="12" borderId="11" xfId="44" applyFont="1" applyFill="1" applyBorder="1" applyAlignment="1">
      <alignment horizontal="center" wrapText="1"/>
    </xf>
    <xf numFmtId="44" fontId="47" fillId="12" borderId="0" xfId="44" applyFont="1" applyFill="1" applyAlignment="1">
      <alignment/>
    </xf>
    <xf numFmtId="44" fontId="47" fillId="12" borderId="11" xfId="44" applyFont="1" applyFill="1" applyBorder="1" applyAlignment="1">
      <alignment/>
    </xf>
    <xf numFmtId="44" fontId="49" fillId="0" borderId="11" xfId="44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Alignment="1">
      <alignment wrapText="1"/>
    </xf>
    <xf numFmtId="44" fontId="49" fillId="0" borderId="0" xfId="44" applyFont="1" applyAlignment="1">
      <alignment wrapText="1"/>
    </xf>
    <xf numFmtId="0" fontId="60" fillId="35" borderId="0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44" fontId="60" fillId="0" borderId="0" xfId="0" applyNumberFormat="1" applyFont="1" applyBorder="1" applyAlignment="1">
      <alignment wrapText="1"/>
    </xf>
    <xf numFmtId="44" fontId="60" fillId="14" borderId="0" xfId="0" applyNumberFormat="1" applyFont="1" applyFill="1" applyBorder="1" applyAlignment="1">
      <alignment wrapText="1"/>
    </xf>
    <xf numFmtId="44" fontId="60" fillId="36" borderId="0" xfId="0" applyNumberFormat="1" applyFont="1" applyFill="1" applyBorder="1" applyAlignment="1">
      <alignment wrapText="1"/>
    </xf>
    <xf numFmtId="44" fontId="60" fillId="35" borderId="14" xfId="0" applyNumberFormat="1" applyFont="1" applyFill="1" applyBorder="1" applyAlignment="1">
      <alignment wrapText="1"/>
    </xf>
    <xf numFmtId="0" fontId="60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7" fillId="0" borderId="23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60" zoomScaleNormal="60" zoomScalePageLayoutView="0" workbookViewId="0" topLeftCell="A1">
      <selection activeCell="D2" sqref="D2"/>
    </sheetView>
  </sheetViews>
  <sheetFormatPr defaultColWidth="18.00390625" defaultRowHeight="30.75" customHeight="1"/>
  <cols>
    <col min="1" max="1" width="27.00390625" style="10" customWidth="1"/>
    <col min="2" max="2" width="20.8515625" style="18" customWidth="1"/>
    <col min="3" max="14" width="18.00390625" style="18" customWidth="1"/>
    <col min="15" max="15" width="18.28125" style="18" bestFit="1" customWidth="1"/>
    <col min="16" max="16384" width="18.00390625" style="10" customWidth="1"/>
  </cols>
  <sheetData>
    <row r="1" spans="1:17" s="5" customFormat="1" ht="36.75" customHeight="1">
      <c r="A1" s="2" t="s">
        <v>39</v>
      </c>
      <c r="B1" s="3" t="s">
        <v>34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19</v>
      </c>
      <c r="J1" s="3" t="s">
        <v>20</v>
      </c>
      <c r="K1" s="3" t="s">
        <v>21</v>
      </c>
      <c r="L1" s="3" t="s">
        <v>22</v>
      </c>
      <c r="M1" s="3" t="s">
        <v>23</v>
      </c>
      <c r="N1" s="3" t="s">
        <v>24</v>
      </c>
      <c r="O1" s="3" t="s">
        <v>32</v>
      </c>
      <c r="P1" s="4"/>
      <c r="Q1" s="4"/>
    </row>
    <row r="2" spans="1:17" s="5" customFormat="1" ht="48" customHeight="1" thickBot="1">
      <c r="A2" s="20" t="s">
        <v>38</v>
      </c>
      <c r="B2" s="6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</row>
    <row r="3" spans="1:17" ht="30.75" customHeight="1" thickTop="1">
      <c r="A3" s="7" t="s">
        <v>31</v>
      </c>
      <c r="B3" s="65">
        <v>500</v>
      </c>
      <c r="C3" s="8">
        <v>200</v>
      </c>
      <c r="D3" s="8">
        <v>50</v>
      </c>
      <c r="E3" s="8">
        <v>50</v>
      </c>
      <c r="F3" s="8">
        <v>50</v>
      </c>
      <c r="G3" s="8">
        <v>50</v>
      </c>
      <c r="H3" s="8">
        <v>50</v>
      </c>
      <c r="I3" s="8">
        <v>50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f aca="true" t="shared" si="0" ref="O3:O9">SUM(C3:N3)</f>
        <v>500</v>
      </c>
      <c r="P3" s="9"/>
      <c r="Q3" s="9"/>
    </row>
    <row r="4" spans="1:17" ht="30.75" customHeight="1">
      <c r="A4" s="11" t="s">
        <v>0</v>
      </c>
      <c r="B4" s="65">
        <v>4000</v>
      </c>
      <c r="C4" s="8">
        <v>350</v>
      </c>
      <c r="D4" s="8">
        <v>350</v>
      </c>
      <c r="E4" s="8">
        <v>350</v>
      </c>
      <c r="F4" s="8">
        <v>350</v>
      </c>
      <c r="G4" s="8">
        <v>350</v>
      </c>
      <c r="H4" s="8">
        <v>430</v>
      </c>
      <c r="I4" s="8">
        <v>350</v>
      </c>
      <c r="J4" s="8">
        <v>370</v>
      </c>
      <c r="K4" s="8">
        <v>350</v>
      </c>
      <c r="L4" s="8">
        <v>350</v>
      </c>
      <c r="M4" s="8">
        <v>200</v>
      </c>
      <c r="N4" s="8">
        <v>200</v>
      </c>
      <c r="O4" s="8">
        <f t="shared" si="0"/>
        <v>4000</v>
      </c>
      <c r="P4" s="9"/>
      <c r="Q4" s="9"/>
    </row>
    <row r="5" spans="1:17" ht="30.75" customHeight="1">
      <c r="A5" s="11" t="s">
        <v>1</v>
      </c>
      <c r="B5" s="65">
        <v>7332</v>
      </c>
      <c r="C5" s="8">
        <v>600</v>
      </c>
      <c r="D5" s="8">
        <v>600</v>
      </c>
      <c r="E5" s="8">
        <v>1000</v>
      </c>
      <c r="F5" s="8">
        <v>1000</v>
      </c>
      <c r="G5" s="8">
        <v>500</v>
      </c>
      <c r="H5" s="8">
        <v>602</v>
      </c>
      <c r="I5" s="8">
        <v>450</v>
      </c>
      <c r="J5" s="8">
        <v>600</v>
      </c>
      <c r="K5" s="8">
        <v>500</v>
      </c>
      <c r="L5" s="8">
        <v>500</v>
      </c>
      <c r="M5" s="8">
        <v>490</v>
      </c>
      <c r="N5" s="8">
        <v>490</v>
      </c>
      <c r="O5" s="8">
        <f t="shared" si="0"/>
        <v>7332</v>
      </c>
      <c r="P5" s="9"/>
      <c r="Q5" s="9"/>
    </row>
    <row r="6" spans="1:17" ht="30.75" customHeight="1">
      <c r="A6" s="11" t="s">
        <v>2</v>
      </c>
      <c r="B6" s="65">
        <v>5000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2500</v>
      </c>
      <c r="L6" s="8">
        <v>2500</v>
      </c>
      <c r="M6" s="8">
        <v>0</v>
      </c>
      <c r="N6" s="8">
        <v>0</v>
      </c>
      <c r="O6" s="8">
        <f t="shared" si="0"/>
        <v>5000</v>
      </c>
      <c r="P6" s="9"/>
      <c r="Q6" s="9"/>
    </row>
    <row r="7" spans="1:17" ht="30.75" customHeight="1">
      <c r="A7" s="11" t="s">
        <v>3</v>
      </c>
      <c r="B7" s="65">
        <v>100</v>
      </c>
      <c r="C7" s="8">
        <v>10</v>
      </c>
      <c r="D7" s="8">
        <v>10</v>
      </c>
      <c r="E7" s="8">
        <v>8</v>
      </c>
      <c r="F7" s="8">
        <v>8</v>
      </c>
      <c r="G7" s="8">
        <v>8</v>
      </c>
      <c r="H7" s="8">
        <v>8</v>
      </c>
      <c r="I7" s="8">
        <v>8</v>
      </c>
      <c r="J7" s="8">
        <v>8</v>
      </c>
      <c r="K7" s="8">
        <v>8</v>
      </c>
      <c r="L7" s="8">
        <v>8</v>
      </c>
      <c r="M7" s="8">
        <v>8</v>
      </c>
      <c r="N7" s="8">
        <v>8</v>
      </c>
      <c r="O7" s="8">
        <f t="shared" si="0"/>
        <v>100</v>
      </c>
      <c r="P7" s="9"/>
      <c r="Q7" s="9"/>
    </row>
    <row r="8" spans="1:17" ht="30.75" customHeight="1">
      <c r="A8" s="11" t="s">
        <v>4</v>
      </c>
      <c r="B8" s="65">
        <v>2600</v>
      </c>
      <c r="C8" s="8">
        <v>975</v>
      </c>
      <c r="D8" s="8">
        <v>975</v>
      </c>
      <c r="E8" s="8">
        <v>130</v>
      </c>
      <c r="F8" s="8">
        <v>65</v>
      </c>
      <c r="G8" s="8">
        <v>65</v>
      </c>
      <c r="H8" s="8">
        <v>65</v>
      </c>
      <c r="I8" s="8">
        <v>130</v>
      </c>
      <c r="J8" s="8">
        <v>65</v>
      </c>
      <c r="K8" s="8">
        <v>65</v>
      </c>
      <c r="L8" s="8">
        <v>65</v>
      </c>
      <c r="M8" s="8"/>
      <c r="N8" s="8"/>
      <c r="O8" s="8">
        <f t="shared" si="0"/>
        <v>2600</v>
      </c>
      <c r="P8" s="9"/>
      <c r="Q8" s="9"/>
    </row>
    <row r="9" spans="1:17" ht="30.75" customHeight="1">
      <c r="A9" s="11" t="s">
        <v>5</v>
      </c>
      <c r="B9" s="65">
        <v>4500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750</v>
      </c>
      <c r="M9" s="8">
        <v>3000</v>
      </c>
      <c r="N9" s="8">
        <v>750</v>
      </c>
      <c r="O9" s="8">
        <f t="shared" si="0"/>
        <v>4500</v>
      </c>
      <c r="P9" s="9"/>
      <c r="Q9" s="9"/>
    </row>
    <row r="10" spans="1:17" ht="30.75" customHeight="1">
      <c r="A10" s="12" t="s">
        <v>35</v>
      </c>
      <c r="B10" s="64">
        <f>SUM(B3:B9)</f>
        <v>24032</v>
      </c>
      <c r="C10" s="13">
        <f aca="true" t="shared" si="1" ref="C10:N10">SUM(C3:C9)</f>
        <v>2135</v>
      </c>
      <c r="D10" s="13">
        <f t="shared" si="1"/>
        <v>1985</v>
      </c>
      <c r="E10" s="13">
        <f t="shared" si="1"/>
        <v>1538</v>
      </c>
      <c r="F10" s="13">
        <f t="shared" si="1"/>
        <v>1473</v>
      </c>
      <c r="G10" s="13">
        <f t="shared" si="1"/>
        <v>973</v>
      </c>
      <c r="H10" s="13">
        <f t="shared" si="1"/>
        <v>1155</v>
      </c>
      <c r="I10" s="13">
        <f t="shared" si="1"/>
        <v>988</v>
      </c>
      <c r="J10" s="13">
        <f t="shared" si="1"/>
        <v>1043</v>
      </c>
      <c r="K10" s="13">
        <f t="shared" si="1"/>
        <v>3423</v>
      </c>
      <c r="L10" s="13">
        <f t="shared" si="1"/>
        <v>4173</v>
      </c>
      <c r="M10" s="13">
        <f t="shared" si="1"/>
        <v>3698</v>
      </c>
      <c r="N10" s="13">
        <f t="shared" si="1"/>
        <v>1448</v>
      </c>
      <c r="O10" s="13">
        <f>SUM(O3:O9)</f>
        <v>24032</v>
      </c>
      <c r="P10" s="9"/>
      <c r="Q10" s="9"/>
    </row>
    <row r="11" spans="1:17" ht="30.75" customHeight="1" thickBot="1">
      <c r="A11" s="21" t="s">
        <v>17</v>
      </c>
      <c r="B11" s="6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</row>
    <row r="12" spans="1:17" ht="30.75" customHeight="1" thickTop="1">
      <c r="A12" s="7" t="s">
        <v>6</v>
      </c>
      <c r="B12" s="65">
        <f>SUM(C12:M12)</f>
        <v>3600</v>
      </c>
      <c r="C12" s="8">
        <v>350</v>
      </c>
      <c r="D12" s="8">
        <v>350</v>
      </c>
      <c r="E12" s="8">
        <v>350</v>
      </c>
      <c r="F12" s="8">
        <v>350</v>
      </c>
      <c r="G12" s="8">
        <v>350</v>
      </c>
      <c r="H12" s="8">
        <v>430</v>
      </c>
      <c r="I12" s="8">
        <v>350</v>
      </c>
      <c r="J12" s="8">
        <v>370</v>
      </c>
      <c r="K12" s="8">
        <v>350</v>
      </c>
      <c r="L12" s="8">
        <v>350</v>
      </c>
      <c r="M12" s="8" t="s">
        <v>33</v>
      </c>
      <c r="N12" s="8" t="s">
        <v>33</v>
      </c>
      <c r="O12" s="8">
        <f aca="true" t="shared" si="2" ref="O12:O23">SUM(C12:N12)</f>
        <v>3600</v>
      </c>
      <c r="P12" s="9"/>
      <c r="Q12" s="9"/>
    </row>
    <row r="13" spans="1:17" ht="30.75" customHeight="1">
      <c r="A13" s="11" t="s">
        <v>7</v>
      </c>
      <c r="B13" s="65">
        <v>200</v>
      </c>
      <c r="C13" s="8">
        <v>0</v>
      </c>
      <c r="D13" s="8">
        <v>0</v>
      </c>
      <c r="E13" s="8">
        <v>25</v>
      </c>
      <c r="F13" s="8">
        <v>0</v>
      </c>
      <c r="G13" s="8">
        <v>0</v>
      </c>
      <c r="H13" s="8">
        <v>150</v>
      </c>
      <c r="I13" s="8">
        <v>0</v>
      </c>
      <c r="J13" s="8">
        <v>25</v>
      </c>
      <c r="K13" s="8">
        <v>0</v>
      </c>
      <c r="L13" s="8">
        <v>0</v>
      </c>
      <c r="M13" s="8">
        <v>0</v>
      </c>
      <c r="N13" s="8">
        <v>0</v>
      </c>
      <c r="O13" s="8">
        <f t="shared" si="2"/>
        <v>200</v>
      </c>
      <c r="P13" s="9"/>
      <c r="Q13" s="9"/>
    </row>
    <row r="14" spans="1:17" ht="30.75" customHeight="1">
      <c r="A14" s="11" t="s">
        <v>8</v>
      </c>
      <c r="B14" s="65">
        <v>3500</v>
      </c>
      <c r="C14" s="8">
        <v>120</v>
      </c>
      <c r="D14" s="8">
        <v>150</v>
      </c>
      <c r="E14" s="8">
        <v>150</v>
      </c>
      <c r="F14" s="8">
        <v>200</v>
      </c>
      <c r="G14" s="8">
        <v>210</v>
      </c>
      <c r="H14" s="8">
        <v>210</v>
      </c>
      <c r="I14" s="8">
        <v>210</v>
      </c>
      <c r="J14" s="8">
        <v>500</v>
      </c>
      <c r="K14" s="8">
        <v>350</v>
      </c>
      <c r="L14" s="8">
        <v>500</v>
      </c>
      <c r="M14" s="8">
        <v>500</v>
      </c>
      <c r="N14" s="8">
        <v>400</v>
      </c>
      <c r="O14" s="8">
        <f t="shared" si="2"/>
        <v>3500</v>
      </c>
      <c r="P14" s="9"/>
      <c r="Q14" s="9"/>
    </row>
    <row r="15" spans="1:17" ht="30.75" customHeight="1">
      <c r="A15" s="11" t="s">
        <v>9</v>
      </c>
      <c r="B15" s="65">
        <v>1000</v>
      </c>
      <c r="C15" s="8"/>
      <c r="D15" s="8">
        <v>0</v>
      </c>
      <c r="E15" s="8">
        <v>250</v>
      </c>
      <c r="F15" s="8">
        <v>0</v>
      </c>
      <c r="G15" s="8"/>
      <c r="H15" s="8">
        <v>250</v>
      </c>
      <c r="I15" s="8">
        <v>0</v>
      </c>
      <c r="J15" s="8">
        <v>0</v>
      </c>
      <c r="K15" s="8">
        <v>250</v>
      </c>
      <c r="L15" s="8">
        <v>0</v>
      </c>
      <c r="M15" s="8">
        <v>0</v>
      </c>
      <c r="N15" s="8">
        <v>250</v>
      </c>
      <c r="O15" s="8">
        <f t="shared" si="2"/>
        <v>1000</v>
      </c>
      <c r="P15" s="9"/>
      <c r="Q15" s="9"/>
    </row>
    <row r="16" spans="1:17" ht="30.75" customHeight="1">
      <c r="A16" s="11" t="s">
        <v>10</v>
      </c>
      <c r="B16" s="65">
        <v>250</v>
      </c>
      <c r="C16" s="8">
        <v>65</v>
      </c>
      <c r="D16" s="8">
        <v>0</v>
      </c>
      <c r="E16" s="8"/>
      <c r="F16" s="8">
        <v>0</v>
      </c>
      <c r="G16" s="8">
        <v>60</v>
      </c>
      <c r="H16" s="8">
        <v>0</v>
      </c>
      <c r="I16" s="8">
        <v>0</v>
      </c>
      <c r="J16" s="8">
        <v>0</v>
      </c>
      <c r="K16" s="8">
        <v>60</v>
      </c>
      <c r="L16" s="8">
        <v>0</v>
      </c>
      <c r="M16" s="8">
        <v>0</v>
      </c>
      <c r="N16" s="8">
        <v>65</v>
      </c>
      <c r="O16" s="8">
        <f t="shared" si="2"/>
        <v>250</v>
      </c>
      <c r="P16" s="9"/>
      <c r="Q16" s="9"/>
    </row>
    <row r="17" spans="1:17" ht="30.75" customHeight="1">
      <c r="A17" s="11" t="s">
        <v>1</v>
      </c>
      <c r="B17" s="65">
        <v>4000</v>
      </c>
      <c r="C17" s="8"/>
      <c r="D17" s="8">
        <v>0</v>
      </c>
      <c r="E17" s="8">
        <v>1200</v>
      </c>
      <c r="F17" s="8">
        <v>400</v>
      </c>
      <c r="G17" s="8">
        <v>0</v>
      </c>
      <c r="H17" s="8">
        <v>0</v>
      </c>
      <c r="I17" s="8">
        <v>1200</v>
      </c>
      <c r="J17" s="8">
        <v>1200</v>
      </c>
      <c r="K17" s="8">
        <v>0</v>
      </c>
      <c r="L17" s="8">
        <v>0</v>
      </c>
      <c r="M17" s="8">
        <v>0</v>
      </c>
      <c r="N17" s="8">
        <v>0</v>
      </c>
      <c r="O17" s="8">
        <f t="shared" si="2"/>
        <v>4000</v>
      </c>
      <c r="P17" s="9"/>
      <c r="Q17" s="9"/>
    </row>
    <row r="18" spans="1:17" ht="30.75" customHeight="1">
      <c r="A18" s="11" t="s">
        <v>2</v>
      </c>
      <c r="B18" s="65">
        <v>3500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1100</v>
      </c>
      <c r="J18" s="8">
        <v>1200</v>
      </c>
      <c r="K18" s="8">
        <v>1200</v>
      </c>
      <c r="L18" s="8">
        <v>0</v>
      </c>
      <c r="M18" s="8">
        <v>0</v>
      </c>
      <c r="N18" s="8">
        <v>0</v>
      </c>
      <c r="O18" s="8">
        <f t="shared" si="2"/>
        <v>3500</v>
      </c>
      <c r="P18" s="9"/>
      <c r="Q18" s="9"/>
    </row>
    <row r="19" spans="1:17" ht="30.75" customHeight="1">
      <c r="A19" s="11" t="s">
        <v>5</v>
      </c>
      <c r="B19" s="65">
        <v>5000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1400</v>
      </c>
      <c r="K19" s="8">
        <v>1600</v>
      </c>
      <c r="L19" s="8">
        <v>2000</v>
      </c>
      <c r="M19" s="8">
        <v>0</v>
      </c>
      <c r="N19" s="8">
        <v>0</v>
      </c>
      <c r="O19" s="8">
        <f t="shared" si="2"/>
        <v>5000</v>
      </c>
      <c r="P19" s="9"/>
      <c r="Q19" s="9"/>
    </row>
    <row r="20" spans="1:17" ht="30.75" customHeight="1">
      <c r="A20" s="11" t="s">
        <v>18</v>
      </c>
      <c r="B20" s="65">
        <v>180</v>
      </c>
      <c r="C20" s="8">
        <v>0</v>
      </c>
      <c r="D20" s="8">
        <v>20</v>
      </c>
      <c r="E20" s="8">
        <v>20</v>
      </c>
      <c r="F20" s="8">
        <v>20</v>
      </c>
      <c r="G20" s="8">
        <v>20</v>
      </c>
      <c r="H20" s="8">
        <v>40</v>
      </c>
      <c r="I20" s="8">
        <v>20</v>
      </c>
      <c r="J20" s="8"/>
      <c r="K20" s="8">
        <v>20</v>
      </c>
      <c r="L20" s="8">
        <v>0</v>
      </c>
      <c r="M20" s="8">
        <v>0</v>
      </c>
      <c r="N20" s="8">
        <v>20</v>
      </c>
      <c r="O20" s="8">
        <f t="shared" si="2"/>
        <v>180</v>
      </c>
      <c r="P20" s="9"/>
      <c r="Q20" s="9"/>
    </row>
    <row r="21" spans="1:17" ht="30.75" customHeight="1">
      <c r="A21" s="11" t="s">
        <v>11</v>
      </c>
      <c r="B21" s="65">
        <v>200</v>
      </c>
      <c r="C21" s="8">
        <v>20</v>
      </c>
      <c r="D21" s="8">
        <v>20</v>
      </c>
      <c r="E21" s="8">
        <v>20</v>
      </c>
      <c r="F21" s="8">
        <v>20</v>
      </c>
      <c r="G21" s="8">
        <v>20</v>
      </c>
      <c r="H21" s="8">
        <v>20</v>
      </c>
      <c r="I21" s="8">
        <v>20</v>
      </c>
      <c r="J21" s="8">
        <v>20</v>
      </c>
      <c r="K21" s="8">
        <v>20</v>
      </c>
      <c r="L21" s="8">
        <v>0</v>
      </c>
      <c r="M21" s="8">
        <v>0</v>
      </c>
      <c r="N21" s="8">
        <v>20</v>
      </c>
      <c r="O21" s="8">
        <f t="shared" si="2"/>
        <v>200</v>
      </c>
      <c r="P21" s="9"/>
      <c r="Q21" s="9"/>
    </row>
    <row r="22" spans="1:17" ht="30.75" customHeight="1">
      <c r="A22" s="11" t="s">
        <v>12</v>
      </c>
      <c r="B22" s="65">
        <v>500</v>
      </c>
      <c r="C22" s="8">
        <v>0</v>
      </c>
      <c r="D22" s="8">
        <v>250</v>
      </c>
      <c r="E22" s="8">
        <v>250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/>
      <c r="O22" s="8">
        <f t="shared" si="2"/>
        <v>500</v>
      </c>
      <c r="P22" s="9"/>
      <c r="Q22" s="9"/>
    </row>
    <row r="23" spans="1:17" ht="30.75" customHeight="1">
      <c r="A23" s="11" t="s">
        <v>13</v>
      </c>
      <c r="B23" s="65">
        <v>300</v>
      </c>
      <c r="C23" s="8">
        <v>25</v>
      </c>
      <c r="D23" s="8">
        <v>25</v>
      </c>
      <c r="E23" s="8">
        <v>25</v>
      </c>
      <c r="F23" s="8">
        <v>25</v>
      </c>
      <c r="G23" s="8">
        <v>25</v>
      </c>
      <c r="H23" s="8">
        <v>25</v>
      </c>
      <c r="I23" s="8">
        <v>25</v>
      </c>
      <c r="J23" s="8">
        <v>25</v>
      </c>
      <c r="K23" s="8">
        <v>25</v>
      </c>
      <c r="L23" s="8">
        <v>25</v>
      </c>
      <c r="M23" s="8">
        <v>25</v>
      </c>
      <c r="N23" s="8">
        <v>25</v>
      </c>
      <c r="O23" s="8">
        <f t="shared" si="2"/>
        <v>300</v>
      </c>
      <c r="P23" s="9"/>
      <c r="Q23" s="9"/>
    </row>
    <row r="24" spans="1:17" ht="30.75" customHeight="1">
      <c r="A24" s="11" t="s">
        <v>14</v>
      </c>
      <c r="B24" s="65">
        <v>200</v>
      </c>
      <c r="C24" s="8">
        <v>20</v>
      </c>
      <c r="D24" s="8">
        <v>20</v>
      </c>
      <c r="E24" s="8">
        <v>20</v>
      </c>
      <c r="F24" s="8">
        <v>20</v>
      </c>
      <c r="G24" s="8">
        <v>20</v>
      </c>
      <c r="H24" s="8">
        <v>20</v>
      </c>
      <c r="I24" s="8">
        <v>20</v>
      </c>
      <c r="J24" s="8">
        <v>20</v>
      </c>
      <c r="K24" s="8">
        <v>20</v>
      </c>
      <c r="L24" s="8">
        <v>0</v>
      </c>
      <c r="M24" s="8">
        <v>20</v>
      </c>
      <c r="N24" s="8">
        <v>0</v>
      </c>
      <c r="O24" s="8">
        <f>SUM(C24:N24)</f>
        <v>200</v>
      </c>
      <c r="P24" s="9"/>
      <c r="Q24" s="9"/>
    </row>
    <row r="25" spans="1:17" ht="30.75" customHeight="1">
      <c r="A25" s="11" t="s">
        <v>15</v>
      </c>
      <c r="B25" s="65">
        <v>250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250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>SUM(C25:N25)</f>
        <v>250</v>
      </c>
      <c r="P25" s="9"/>
      <c r="Q25" s="9"/>
    </row>
    <row r="26" spans="1:17" ht="30.75" customHeight="1">
      <c r="A26" s="11" t="s">
        <v>53</v>
      </c>
      <c r="B26" s="65">
        <v>652</v>
      </c>
      <c r="C26" s="8">
        <v>54</v>
      </c>
      <c r="D26" s="8">
        <v>54</v>
      </c>
      <c r="E26" s="8">
        <v>54</v>
      </c>
      <c r="F26" s="8">
        <v>54</v>
      </c>
      <c r="G26" s="8">
        <v>54</v>
      </c>
      <c r="H26" s="8">
        <v>54</v>
      </c>
      <c r="I26" s="8">
        <v>54</v>
      </c>
      <c r="J26" s="8">
        <v>54</v>
      </c>
      <c r="K26" s="8">
        <v>55</v>
      </c>
      <c r="L26" s="8">
        <v>55</v>
      </c>
      <c r="M26" s="8">
        <v>55</v>
      </c>
      <c r="N26" s="8">
        <v>55</v>
      </c>
      <c r="O26" s="8">
        <f>SUM(C26:N26)</f>
        <v>652</v>
      </c>
      <c r="P26" s="9"/>
      <c r="Q26" s="9"/>
    </row>
    <row r="27" spans="1:17" ht="30.75" customHeight="1">
      <c r="A27" s="11" t="s">
        <v>16</v>
      </c>
      <c r="B27" s="65">
        <v>700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700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>SUM(C27:N27)</f>
        <v>700</v>
      </c>
      <c r="P27" s="9"/>
      <c r="Q27" s="9"/>
    </row>
    <row r="28" spans="1:17" ht="30.75" customHeight="1">
      <c r="A28" s="14" t="s">
        <v>36</v>
      </c>
      <c r="B28" s="15">
        <f>SUM(B12:B27)</f>
        <v>24032</v>
      </c>
      <c r="C28" s="15">
        <f aca="true" t="shared" si="3" ref="C28:N28">SUM(C12:C27)</f>
        <v>654</v>
      </c>
      <c r="D28" s="15">
        <f t="shared" si="3"/>
        <v>889</v>
      </c>
      <c r="E28" s="15">
        <f t="shared" si="3"/>
        <v>2364</v>
      </c>
      <c r="F28" s="15">
        <f t="shared" si="3"/>
        <v>1089</v>
      </c>
      <c r="G28" s="15">
        <f t="shared" si="3"/>
        <v>759</v>
      </c>
      <c r="H28" s="15">
        <f t="shared" si="3"/>
        <v>2149</v>
      </c>
      <c r="I28" s="15">
        <f t="shared" si="3"/>
        <v>2999</v>
      </c>
      <c r="J28" s="15">
        <f t="shared" si="3"/>
        <v>4814</v>
      </c>
      <c r="K28" s="15">
        <f t="shared" si="3"/>
        <v>3950</v>
      </c>
      <c r="L28" s="15">
        <f t="shared" si="3"/>
        <v>2930</v>
      </c>
      <c r="M28" s="15">
        <f t="shared" si="3"/>
        <v>600</v>
      </c>
      <c r="N28" s="15">
        <f t="shared" si="3"/>
        <v>835</v>
      </c>
      <c r="O28" s="15">
        <f>SUM(C28:N28)</f>
        <v>24032</v>
      </c>
      <c r="P28" s="9"/>
      <c r="Q28" s="9"/>
    </row>
    <row r="29" spans="1:15" ht="30.75" customHeight="1" thickBot="1">
      <c r="A29" s="16" t="s">
        <v>37</v>
      </c>
      <c r="B29" s="17">
        <f>SUM(B10-B28)</f>
        <v>0</v>
      </c>
      <c r="C29" s="17">
        <f aca="true" t="shared" si="4" ref="C29:N29">SUM(C10-C28)</f>
        <v>1481</v>
      </c>
      <c r="D29" s="17">
        <f t="shared" si="4"/>
        <v>1096</v>
      </c>
      <c r="E29" s="17">
        <f t="shared" si="4"/>
        <v>-826</v>
      </c>
      <c r="F29" s="17">
        <f t="shared" si="4"/>
        <v>384</v>
      </c>
      <c r="G29" s="17">
        <f t="shared" si="4"/>
        <v>214</v>
      </c>
      <c r="H29" s="17">
        <f t="shared" si="4"/>
        <v>-994</v>
      </c>
      <c r="I29" s="17">
        <f t="shared" si="4"/>
        <v>-2011</v>
      </c>
      <c r="J29" s="17">
        <f t="shared" si="4"/>
        <v>-3771</v>
      </c>
      <c r="K29" s="17">
        <f t="shared" si="4"/>
        <v>-527</v>
      </c>
      <c r="L29" s="17">
        <f t="shared" si="4"/>
        <v>1243</v>
      </c>
      <c r="M29" s="17">
        <f t="shared" si="4"/>
        <v>3098</v>
      </c>
      <c r="N29" s="17">
        <f t="shared" si="4"/>
        <v>613</v>
      </c>
      <c r="O29" s="17">
        <f>SUM(B29:N29)</f>
        <v>0</v>
      </c>
    </row>
    <row r="30" ht="30.75" customHeight="1" thickTop="1"/>
  </sheetData>
  <sheetProtection/>
  <printOptions/>
  <pageMargins left="0.47" right="0" top="0.75" bottom="0.75" header="0.3" footer="0.3"/>
  <pageSetup fitToHeight="1" fitToWidth="1" horizontalDpi="600" verticalDpi="600" orientation="landscape" scale="46" r:id="rId1"/>
  <headerFooter>
    <oddHeader>&amp;C&amp;"-,Bold"&amp;12Insurance Women of LA
Budget for 2010-2011 Term</oddHeader>
    <oddFooter>&amp;C&amp;P&amp;R&amp;F&amp;D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:P16384"/>
    </sheetView>
  </sheetViews>
  <sheetFormatPr defaultColWidth="17.00390625" defaultRowHeight="25.5" customHeight="1"/>
  <cols>
    <col min="1" max="1" width="21.7109375" style="69" customWidth="1"/>
    <col min="2" max="14" width="17.00390625" style="37" customWidth="1"/>
    <col min="15" max="15" width="17.00390625" style="70" customWidth="1"/>
    <col min="16" max="16" width="17.00390625" style="77" customWidth="1"/>
    <col min="17" max="16384" width="17.00390625" style="29" customWidth="1"/>
  </cols>
  <sheetData>
    <row r="1" spans="1:17" s="24" customFormat="1" ht="25.5" customHeight="1">
      <c r="A1" s="22" t="s">
        <v>57</v>
      </c>
      <c r="B1" s="23" t="s">
        <v>34</v>
      </c>
      <c r="C1" s="23" t="s">
        <v>41</v>
      </c>
      <c r="D1" s="23" t="s">
        <v>42</v>
      </c>
      <c r="E1" s="23" t="s">
        <v>43</v>
      </c>
      <c r="F1" s="23" t="s">
        <v>44</v>
      </c>
      <c r="G1" s="23" t="s">
        <v>45</v>
      </c>
      <c r="H1" s="23" t="s">
        <v>46</v>
      </c>
      <c r="I1" s="23" t="s">
        <v>47</v>
      </c>
      <c r="J1" s="23" t="s">
        <v>48</v>
      </c>
      <c r="K1" s="23" t="s">
        <v>49</v>
      </c>
      <c r="L1" s="23" t="s">
        <v>50</v>
      </c>
      <c r="M1" s="23" t="s">
        <v>51</v>
      </c>
      <c r="N1" s="23" t="s">
        <v>52</v>
      </c>
      <c r="O1" s="23" t="s">
        <v>55</v>
      </c>
      <c r="P1" s="71" t="s">
        <v>56</v>
      </c>
      <c r="Q1" s="19"/>
    </row>
    <row r="2" spans="1:17" s="24" customFormat="1" ht="25.5" customHeight="1" thickBot="1">
      <c r="A2" s="25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72"/>
      <c r="Q2" s="19"/>
    </row>
    <row r="3" spans="1:17" ht="25.5" customHeight="1" thickTop="1">
      <c r="A3" s="67" t="s">
        <v>31</v>
      </c>
      <c r="B3" s="66">
        <f>+'Annual Budget'!B3</f>
        <v>500</v>
      </c>
      <c r="C3" s="27">
        <v>200</v>
      </c>
      <c r="D3" s="27">
        <v>50</v>
      </c>
      <c r="E3" s="27">
        <v>50</v>
      </c>
      <c r="F3" s="27">
        <v>50</v>
      </c>
      <c r="G3" s="27">
        <v>50</v>
      </c>
      <c r="H3" s="27">
        <v>50</v>
      </c>
      <c r="I3" s="27">
        <v>50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66">
        <f aca="true" t="shared" si="0" ref="O3:O9">SUM(C3:N3)</f>
        <v>500</v>
      </c>
      <c r="P3" s="73">
        <f>SUM(B3-O3)</f>
        <v>0</v>
      </c>
      <c r="Q3" s="28"/>
    </row>
    <row r="4" spans="1:17" ht="25.5" customHeight="1">
      <c r="A4" s="68" t="s">
        <v>0</v>
      </c>
      <c r="B4" s="66">
        <f>+'Annual Budget'!B4</f>
        <v>4000</v>
      </c>
      <c r="C4" s="27">
        <v>350</v>
      </c>
      <c r="D4" s="27">
        <v>350</v>
      </c>
      <c r="E4" s="27">
        <v>350</v>
      </c>
      <c r="F4" s="27">
        <v>350</v>
      </c>
      <c r="G4" s="27">
        <v>350</v>
      </c>
      <c r="H4" s="27">
        <v>430</v>
      </c>
      <c r="I4" s="27">
        <v>350</v>
      </c>
      <c r="J4" s="27">
        <v>370</v>
      </c>
      <c r="K4" s="27">
        <v>350</v>
      </c>
      <c r="L4" s="27">
        <v>350</v>
      </c>
      <c r="M4" s="27">
        <v>200</v>
      </c>
      <c r="N4" s="27">
        <v>200</v>
      </c>
      <c r="O4" s="66">
        <f t="shared" si="0"/>
        <v>4000</v>
      </c>
      <c r="P4" s="73">
        <f aca="true" t="shared" si="1" ref="P4:P29">SUM(B4-O4)</f>
        <v>0</v>
      </c>
      <c r="Q4" s="28"/>
    </row>
    <row r="5" spans="1:17" ht="25.5" customHeight="1">
      <c r="A5" s="68" t="s">
        <v>1</v>
      </c>
      <c r="B5" s="66">
        <f>+'Annual Budget'!B5</f>
        <v>7332</v>
      </c>
      <c r="C5" s="27">
        <v>600</v>
      </c>
      <c r="D5" s="27">
        <v>600</v>
      </c>
      <c r="E5" s="27">
        <v>1000</v>
      </c>
      <c r="F5" s="27">
        <v>1000</v>
      </c>
      <c r="G5" s="27">
        <v>500</v>
      </c>
      <c r="H5" s="27">
        <v>602</v>
      </c>
      <c r="I5" s="27">
        <v>450</v>
      </c>
      <c r="J5" s="27">
        <v>600</v>
      </c>
      <c r="K5" s="27">
        <v>500</v>
      </c>
      <c r="L5" s="27">
        <v>500</v>
      </c>
      <c r="M5" s="27">
        <v>490</v>
      </c>
      <c r="N5" s="27">
        <v>490</v>
      </c>
      <c r="O5" s="66">
        <f t="shared" si="0"/>
        <v>7332</v>
      </c>
      <c r="P5" s="73">
        <f t="shared" si="1"/>
        <v>0</v>
      </c>
      <c r="Q5" s="28"/>
    </row>
    <row r="6" spans="1:17" ht="25.5" customHeight="1">
      <c r="A6" s="68" t="s">
        <v>2</v>
      </c>
      <c r="B6" s="66">
        <f>+'Annual Budget'!B6</f>
        <v>5000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2500</v>
      </c>
      <c r="L6" s="27">
        <v>2500</v>
      </c>
      <c r="M6" s="27">
        <v>0</v>
      </c>
      <c r="N6" s="27">
        <v>0</v>
      </c>
      <c r="O6" s="66">
        <f t="shared" si="0"/>
        <v>5000</v>
      </c>
      <c r="P6" s="73">
        <f t="shared" si="1"/>
        <v>0</v>
      </c>
      <c r="Q6" s="28"/>
    </row>
    <row r="7" spans="1:17" ht="25.5" customHeight="1">
      <c r="A7" s="68" t="s">
        <v>3</v>
      </c>
      <c r="B7" s="66">
        <f>+'Annual Budget'!B7</f>
        <v>100</v>
      </c>
      <c r="C7" s="27">
        <v>10</v>
      </c>
      <c r="D7" s="27">
        <v>10</v>
      </c>
      <c r="E7" s="27">
        <v>8</v>
      </c>
      <c r="F7" s="27">
        <v>8</v>
      </c>
      <c r="G7" s="27">
        <v>8</v>
      </c>
      <c r="H7" s="27">
        <v>8</v>
      </c>
      <c r="I7" s="27">
        <v>8</v>
      </c>
      <c r="J7" s="27">
        <v>8</v>
      </c>
      <c r="K7" s="27">
        <v>8</v>
      </c>
      <c r="L7" s="27">
        <v>8</v>
      </c>
      <c r="M7" s="27">
        <v>8</v>
      </c>
      <c r="N7" s="27">
        <v>8</v>
      </c>
      <c r="O7" s="66">
        <f t="shared" si="0"/>
        <v>100</v>
      </c>
      <c r="P7" s="73">
        <f t="shared" si="1"/>
        <v>0</v>
      </c>
      <c r="Q7" s="28"/>
    </row>
    <row r="8" spans="1:17" ht="25.5" customHeight="1">
      <c r="A8" s="68" t="s">
        <v>4</v>
      </c>
      <c r="B8" s="66">
        <f>+'Annual Budget'!B8</f>
        <v>2600</v>
      </c>
      <c r="C8" s="27">
        <v>975</v>
      </c>
      <c r="D8" s="27">
        <v>975</v>
      </c>
      <c r="E8" s="27">
        <v>130</v>
      </c>
      <c r="F8" s="27">
        <v>65</v>
      </c>
      <c r="G8" s="27">
        <v>65</v>
      </c>
      <c r="H8" s="27">
        <v>65</v>
      </c>
      <c r="I8" s="27">
        <v>130</v>
      </c>
      <c r="J8" s="27">
        <v>65</v>
      </c>
      <c r="K8" s="27">
        <v>65</v>
      </c>
      <c r="L8" s="27">
        <v>65</v>
      </c>
      <c r="M8" s="27"/>
      <c r="N8" s="27"/>
      <c r="O8" s="66">
        <f t="shared" si="0"/>
        <v>2600</v>
      </c>
      <c r="P8" s="73">
        <f t="shared" si="1"/>
        <v>0</v>
      </c>
      <c r="Q8" s="28"/>
    </row>
    <row r="9" spans="1:17" ht="25.5" customHeight="1">
      <c r="A9" s="68" t="s">
        <v>5</v>
      </c>
      <c r="B9" s="66">
        <f>+'Annual Budget'!B9</f>
        <v>4500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750</v>
      </c>
      <c r="M9" s="27">
        <v>3000</v>
      </c>
      <c r="N9" s="27">
        <v>750</v>
      </c>
      <c r="O9" s="66">
        <f t="shared" si="0"/>
        <v>4500</v>
      </c>
      <c r="P9" s="73">
        <f t="shared" si="1"/>
        <v>0</v>
      </c>
      <c r="Q9" s="28"/>
    </row>
    <row r="10" spans="1:17" ht="25.5" customHeight="1">
      <c r="A10" s="30" t="s">
        <v>40</v>
      </c>
      <c r="B10" s="31">
        <f>SUM(B3:B9)</f>
        <v>24032</v>
      </c>
      <c r="C10" s="31">
        <f aca="true" t="shared" si="2" ref="C10:N10">SUM(C3:C9)</f>
        <v>2135</v>
      </c>
      <c r="D10" s="31">
        <f t="shared" si="2"/>
        <v>1985</v>
      </c>
      <c r="E10" s="31">
        <f t="shared" si="2"/>
        <v>1538</v>
      </c>
      <c r="F10" s="31">
        <f t="shared" si="2"/>
        <v>1473</v>
      </c>
      <c r="G10" s="31">
        <f t="shared" si="2"/>
        <v>973</v>
      </c>
      <c r="H10" s="31">
        <f t="shared" si="2"/>
        <v>1155</v>
      </c>
      <c r="I10" s="31">
        <f t="shared" si="2"/>
        <v>988</v>
      </c>
      <c r="J10" s="31">
        <f t="shared" si="2"/>
        <v>1043</v>
      </c>
      <c r="K10" s="31">
        <f t="shared" si="2"/>
        <v>3423</v>
      </c>
      <c r="L10" s="31">
        <f t="shared" si="2"/>
        <v>4173</v>
      </c>
      <c r="M10" s="31">
        <f t="shared" si="2"/>
        <v>3698</v>
      </c>
      <c r="N10" s="31">
        <f t="shared" si="2"/>
        <v>1448</v>
      </c>
      <c r="O10" s="31">
        <f>SUM(O3:O9)</f>
        <v>24032</v>
      </c>
      <c r="P10" s="74">
        <f t="shared" si="1"/>
        <v>0</v>
      </c>
      <c r="Q10" s="28"/>
    </row>
    <row r="11" spans="1:17" ht="25.5" customHeight="1" thickBot="1">
      <c r="A11" s="3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66"/>
      <c r="P11" s="73">
        <f t="shared" si="1"/>
        <v>0</v>
      </c>
      <c r="Q11" s="28"/>
    </row>
    <row r="12" spans="1:17" ht="25.5" customHeight="1" thickTop="1">
      <c r="A12" s="67" t="s">
        <v>6</v>
      </c>
      <c r="B12" s="66">
        <f>+'Annual Budget'!B12</f>
        <v>3600</v>
      </c>
      <c r="C12" s="27">
        <v>350</v>
      </c>
      <c r="D12" s="27">
        <v>350</v>
      </c>
      <c r="E12" s="27">
        <v>350</v>
      </c>
      <c r="F12" s="27">
        <v>350</v>
      </c>
      <c r="G12" s="27">
        <v>350</v>
      </c>
      <c r="H12" s="27">
        <v>430</v>
      </c>
      <c r="I12" s="27">
        <v>350</v>
      </c>
      <c r="J12" s="27">
        <v>370</v>
      </c>
      <c r="K12" s="27">
        <v>350</v>
      </c>
      <c r="L12" s="27">
        <v>350</v>
      </c>
      <c r="M12" s="27" t="s">
        <v>33</v>
      </c>
      <c r="N12" s="27" t="s">
        <v>33</v>
      </c>
      <c r="O12" s="66">
        <f aca="true" t="shared" si="3" ref="O12:O23">SUM(C12:N12)</f>
        <v>3600</v>
      </c>
      <c r="P12" s="73">
        <f t="shared" si="1"/>
        <v>0</v>
      </c>
      <c r="Q12" s="28"/>
    </row>
    <row r="13" spans="1:17" ht="25.5" customHeight="1">
      <c r="A13" s="68" t="s">
        <v>7</v>
      </c>
      <c r="B13" s="66">
        <f>+'Annual Budget'!B13</f>
        <v>200</v>
      </c>
      <c r="C13" s="27">
        <v>0</v>
      </c>
      <c r="D13" s="27">
        <v>0</v>
      </c>
      <c r="E13" s="27">
        <v>25</v>
      </c>
      <c r="F13" s="27">
        <v>0</v>
      </c>
      <c r="G13" s="27">
        <v>0</v>
      </c>
      <c r="H13" s="27">
        <v>150</v>
      </c>
      <c r="I13" s="27">
        <v>0</v>
      </c>
      <c r="J13" s="27">
        <v>25</v>
      </c>
      <c r="K13" s="27">
        <v>0</v>
      </c>
      <c r="L13" s="27">
        <v>0</v>
      </c>
      <c r="M13" s="27">
        <v>0</v>
      </c>
      <c r="N13" s="27">
        <v>0</v>
      </c>
      <c r="O13" s="66">
        <f t="shared" si="3"/>
        <v>200</v>
      </c>
      <c r="P13" s="73">
        <f t="shared" si="1"/>
        <v>0</v>
      </c>
      <c r="Q13" s="28"/>
    </row>
    <row r="14" spans="1:17" ht="25.5" customHeight="1">
      <c r="A14" s="68" t="s">
        <v>8</v>
      </c>
      <c r="B14" s="66">
        <f>+'Annual Budget'!B14</f>
        <v>3500</v>
      </c>
      <c r="C14" s="27">
        <v>120</v>
      </c>
      <c r="D14" s="27">
        <v>150</v>
      </c>
      <c r="E14" s="27">
        <v>150</v>
      </c>
      <c r="F14" s="27">
        <v>200</v>
      </c>
      <c r="G14" s="27">
        <v>210</v>
      </c>
      <c r="H14" s="27">
        <v>210</v>
      </c>
      <c r="I14" s="27">
        <v>210</v>
      </c>
      <c r="J14" s="27">
        <v>500</v>
      </c>
      <c r="K14" s="27">
        <v>350</v>
      </c>
      <c r="L14" s="27">
        <v>500</v>
      </c>
      <c r="M14" s="27">
        <v>500</v>
      </c>
      <c r="N14" s="27">
        <v>400</v>
      </c>
      <c r="O14" s="66">
        <f t="shared" si="3"/>
        <v>3500</v>
      </c>
      <c r="P14" s="73">
        <f t="shared" si="1"/>
        <v>0</v>
      </c>
      <c r="Q14" s="28"/>
    </row>
    <row r="15" spans="1:17" ht="25.5" customHeight="1">
      <c r="A15" s="68" t="s">
        <v>89</v>
      </c>
      <c r="B15" s="66">
        <f>+'Annual Budget'!B15</f>
        <v>1000</v>
      </c>
      <c r="C15" s="27"/>
      <c r="D15" s="27">
        <v>0</v>
      </c>
      <c r="E15" s="27">
        <v>250</v>
      </c>
      <c r="F15" s="27">
        <v>0</v>
      </c>
      <c r="G15" s="27"/>
      <c r="H15" s="27">
        <v>250</v>
      </c>
      <c r="I15" s="27">
        <v>0</v>
      </c>
      <c r="J15" s="27">
        <v>0</v>
      </c>
      <c r="K15" s="27">
        <v>250</v>
      </c>
      <c r="L15" s="27">
        <v>0</v>
      </c>
      <c r="M15" s="27">
        <v>0</v>
      </c>
      <c r="N15" s="27">
        <v>250</v>
      </c>
      <c r="O15" s="66">
        <f t="shared" si="3"/>
        <v>1000</v>
      </c>
      <c r="P15" s="73">
        <f t="shared" si="1"/>
        <v>0</v>
      </c>
      <c r="Q15" s="28"/>
    </row>
    <row r="16" spans="1:17" ht="25.5" customHeight="1">
      <c r="A16" s="68" t="s">
        <v>10</v>
      </c>
      <c r="B16" s="66">
        <f>+'Annual Budget'!B16</f>
        <v>250</v>
      </c>
      <c r="C16" s="27">
        <v>65</v>
      </c>
      <c r="D16" s="27">
        <v>0</v>
      </c>
      <c r="E16" s="27"/>
      <c r="F16" s="27">
        <v>0</v>
      </c>
      <c r="G16" s="27">
        <v>60</v>
      </c>
      <c r="H16" s="27">
        <v>0</v>
      </c>
      <c r="I16" s="27">
        <v>0</v>
      </c>
      <c r="J16" s="27">
        <v>0</v>
      </c>
      <c r="K16" s="27">
        <v>60</v>
      </c>
      <c r="L16" s="27">
        <v>0</v>
      </c>
      <c r="M16" s="27">
        <v>0</v>
      </c>
      <c r="N16" s="27">
        <v>65</v>
      </c>
      <c r="O16" s="66">
        <f t="shared" si="3"/>
        <v>250</v>
      </c>
      <c r="P16" s="73">
        <f t="shared" si="1"/>
        <v>0</v>
      </c>
      <c r="Q16" s="28"/>
    </row>
    <row r="17" spans="1:17" ht="25.5" customHeight="1">
      <c r="A17" s="68" t="s">
        <v>1</v>
      </c>
      <c r="B17" s="66">
        <f>+'Annual Budget'!B17</f>
        <v>4000</v>
      </c>
      <c r="C17" s="27"/>
      <c r="D17" s="27">
        <v>0</v>
      </c>
      <c r="E17" s="27">
        <v>1200</v>
      </c>
      <c r="F17" s="27">
        <v>400</v>
      </c>
      <c r="G17" s="27">
        <v>0</v>
      </c>
      <c r="H17" s="27">
        <v>0</v>
      </c>
      <c r="I17" s="27">
        <v>1200</v>
      </c>
      <c r="J17" s="27">
        <v>1200</v>
      </c>
      <c r="K17" s="27">
        <v>0</v>
      </c>
      <c r="L17" s="27">
        <v>0</v>
      </c>
      <c r="M17" s="27">
        <v>0</v>
      </c>
      <c r="N17" s="27">
        <v>0</v>
      </c>
      <c r="O17" s="66">
        <f t="shared" si="3"/>
        <v>4000</v>
      </c>
      <c r="P17" s="73">
        <f t="shared" si="1"/>
        <v>0</v>
      </c>
      <c r="Q17" s="28"/>
    </row>
    <row r="18" spans="1:17" ht="25.5" customHeight="1">
      <c r="A18" s="68" t="s">
        <v>2</v>
      </c>
      <c r="B18" s="66">
        <f>+'Annual Budget'!B18</f>
        <v>3500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1100</v>
      </c>
      <c r="J18" s="27">
        <v>1200</v>
      </c>
      <c r="K18" s="27">
        <v>1200</v>
      </c>
      <c r="L18" s="27">
        <v>0</v>
      </c>
      <c r="M18" s="27">
        <v>0</v>
      </c>
      <c r="N18" s="27">
        <v>0</v>
      </c>
      <c r="O18" s="66">
        <f t="shared" si="3"/>
        <v>3500</v>
      </c>
      <c r="P18" s="73">
        <f t="shared" si="1"/>
        <v>0</v>
      </c>
      <c r="Q18" s="28"/>
    </row>
    <row r="19" spans="1:17" ht="25.5" customHeight="1">
      <c r="A19" s="68" t="s">
        <v>5</v>
      </c>
      <c r="B19" s="66">
        <f>+'Annual Budget'!B19</f>
        <v>5000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1400</v>
      </c>
      <c r="K19" s="27">
        <v>1600</v>
      </c>
      <c r="L19" s="27">
        <v>2000</v>
      </c>
      <c r="M19" s="27">
        <v>0</v>
      </c>
      <c r="N19" s="27">
        <v>0</v>
      </c>
      <c r="O19" s="66">
        <f t="shared" si="3"/>
        <v>5000</v>
      </c>
      <c r="P19" s="73">
        <f t="shared" si="1"/>
        <v>0</v>
      </c>
      <c r="Q19" s="28"/>
    </row>
    <row r="20" spans="1:17" ht="25.5" customHeight="1">
      <c r="A20" s="68" t="s">
        <v>18</v>
      </c>
      <c r="B20" s="66">
        <f>+'Annual Budget'!B20</f>
        <v>180</v>
      </c>
      <c r="C20" s="27">
        <v>0</v>
      </c>
      <c r="D20" s="27">
        <v>20</v>
      </c>
      <c r="E20" s="27">
        <v>20</v>
      </c>
      <c r="F20" s="27">
        <v>20</v>
      </c>
      <c r="G20" s="27">
        <v>20</v>
      </c>
      <c r="H20" s="27">
        <v>40</v>
      </c>
      <c r="I20" s="27">
        <v>20</v>
      </c>
      <c r="J20" s="27"/>
      <c r="K20" s="27">
        <v>20</v>
      </c>
      <c r="L20" s="27">
        <v>0</v>
      </c>
      <c r="M20" s="27">
        <v>0</v>
      </c>
      <c r="N20" s="27">
        <v>20</v>
      </c>
      <c r="O20" s="66">
        <f t="shared" si="3"/>
        <v>180</v>
      </c>
      <c r="P20" s="73">
        <f t="shared" si="1"/>
        <v>0</v>
      </c>
      <c r="Q20" s="28"/>
    </row>
    <row r="21" spans="1:17" ht="25.5" customHeight="1">
      <c r="A21" s="68" t="s">
        <v>11</v>
      </c>
      <c r="B21" s="66">
        <f>+'Annual Budget'!B21</f>
        <v>200</v>
      </c>
      <c r="C21" s="27">
        <v>20</v>
      </c>
      <c r="D21" s="27">
        <v>20</v>
      </c>
      <c r="E21" s="27">
        <v>20</v>
      </c>
      <c r="F21" s="27">
        <v>20</v>
      </c>
      <c r="G21" s="27">
        <v>20</v>
      </c>
      <c r="H21" s="27">
        <v>20</v>
      </c>
      <c r="I21" s="27">
        <v>20</v>
      </c>
      <c r="J21" s="27">
        <v>20</v>
      </c>
      <c r="K21" s="27">
        <v>20</v>
      </c>
      <c r="L21" s="27">
        <v>0</v>
      </c>
      <c r="M21" s="27">
        <v>0</v>
      </c>
      <c r="N21" s="27">
        <v>20</v>
      </c>
      <c r="O21" s="66">
        <f t="shared" si="3"/>
        <v>200</v>
      </c>
      <c r="P21" s="73">
        <f t="shared" si="1"/>
        <v>0</v>
      </c>
      <c r="Q21" s="28"/>
    </row>
    <row r="22" spans="1:17" ht="25.5" customHeight="1">
      <c r="A22" s="68" t="s">
        <v>12</v>
      </c>
      <c r="B22" s="66">
        <f>+'Annual Budget'!B22</f>
        <v>500</v>
      </c>
      <c r="C22" s="27">
        <v>0</v>
      </c>
      <c r="D22" s="27">
        <v>250</v>
      </c>
      <c r="E22" s="27">
        <v>250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/>
      <c r="O22" s="66">
        <f t="shared" si="3"/>
        <v>500</v>
      </c>
      <c r="P22" s="73">
        <f t="shared" si="1"/>
        <v>0</v>
      </c>
      <c r="Q22" s="28"/>
    </row>
    <row r="23" spans="1:17" ht="25.5" customHeight="1">
      <c r="A23" s="68" t="s">
        <v>90</v>
      </c>
      <c r="B23" s="66">
        <f>+'Annual Budget'!B23</f>
        <v>300</v>
      </c>
      <c r="C23" s="27">
        <v>25</v>
      </c>
      <c r="D23" s="27">
        <v>25</v>
      </c>
      <c r="E23" s="27">
        <v>25</v>
      </c>
      <c r="F23" s="27">
        <v>25</v>
      </c>
      <c r="G23" s="27">
        <v>25</v>
      </c>
      <c r="H23" s="27">
        <v>25</v>
      </c>
      <c r="I23" s="27">
        <v>25</v>
      </c>
      <c r="J23" s="27">
        <v>25</v>
      </c>
      <c r="K23" s="27">
        <v>25</v>
      </c>
      <c r="L23" s="27">
        <v>25</v>
      </c>
      <c r="M23" s="27">
        <v>25</v>
      </c>
      <c r="N23" s="27">
        <v>25</v>
      </c>
      <c r="O23" s="66">
        <f t="shared" si="3"/>
        <v>300</v>
      </c>
      <c r="P23" s="73">
        <f t="shared" si="1"/>
        <v>0</v>
      </c>
      <c r="Q23" s="28"/>
    </row>
    <row r="24" spans="1:17" ht="25.5" customHeight="1">
      <c r="A24" s="68" t="s">
        <v>14</v>
      </c>
      <c r="B24" s="66">
        <f>+'Annual Budget'!B24</f>
        <v>200</v>
      </c>
      <c r="C24" s="27">
        <v>20</v>
      </c>
      <c r="D24" s="27">
        <v>20</v>
      </c>
      <c r="E24" s="27">
        <v>20</v>
      </c>
      <c r="F24" s="27">
        <v>20</v>
      </c>
      <c r="G24" s="27">
        <v>20</v>
      </c>
      <c r="H24" s="27">
        <v>20</v>
      </c>
      <c r="I24" s="27">
        <v>20</v>
      </c>
      <c r="J24" s="27">
        <v>20</v>
      </c>
      <c r="K24" s="27">
        <v>20</v>
      </c>
      <c r="L24" s="27">
        <v>0</v>
      </c>
      <c r="M24" s="27">
        <v>20</v>
      </c>
      <c r="N24" s="27">
        <v>0</v>
      </c>
      <c r="O24" s="66">
        <f>SUM(C24:N24)</f>
        <v>200</v>
      </c>
      <c r="P24" s="73">
        <f t="shared" si="1"/>
        <v>0</v>
      </c>
      <c r="Q24" s="28"/>
    </row>
    <row r="25" spans="1:17" ht="25.5" customHeight="1">
      <c r="A25" s="68" t="s">
        <v>15</v>
      </c>
      <c r="B25" s="66">
        <f>+'Annual Budget'!B25</f>
        <v>250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250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66">
        <f>SUM(C25:N25)</f>
        <v>250</v>
      </c>
      <c r="P25" s="73">
        <f t="shared" si="1"/>
        <v>0</v>
      </c>
      <c r="Q25" s="28"/>
    </row>
    <row r="26" spans="1:17" ht="25.5" customHeight="1">
      <c r="A26" s="68" t="s">
        <v>54</v>
      </c>
      <c r="B26" s="66">
        <f>+'Annual Budget'!B26</f>
        <v>652</v>
      </c>
      <c r="C26" s="27">
        <v>54</v>
      </c>
      <c r="D26" s="27">
        <v>54</v>
      </c>
      <c r="E26" s="27">
        <v>54</v>
      </c>
      <c r="F26" s="27">
        <v>54</v>
      </c>
      <c r="G26" s="27">
        <v>54</v>
      </c>
      <c r="H26" s="27">
        <v>54</v>
      </c>
      <c r="I26" s="27">
        <v>54</v>
      </c>
      <c r="J26" s="27">
        <v>54</v>
      </c>
      <c r="K26" s="27">
        <v>55</v>
      </c>
      <c r="L26" s="27">
        <v>55</v>
      </c>
      <c r="M26" s="27">
        <v>55</v>
      </c>
      <c r="N26" s="27">
        <v>55</v>
      </c>
      <c r="O26" s="66">
        <f>SUM(C26:N26)</f>
        <v>652</v>
      </c>
      <c r="P26" s="73">
        <f t="shared" si="1"/>
        <v>0</v>
      </c>
      <c r="Q26" s="28"/>
    </row>
    <row r="27" spans="1:17" ht="25.5" customHeight="1">
      <c r="A27" s="68" t="s">
        <v>16</v>
      </c>
      <c r="B27" s="66">
        <f>+'Annual Budget'!B27</f>
        <v>700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700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66">
        <f>SUM(C27:N27)</f>
        <v>700</v>
      </c>
      <c r="P27" s="73">
        <f t="shared" si="1"/>
        <v>0</v>
      </c>
      <c r="Q27" s="28"/>
    </row>
    <row r="28" spans="1:17" ht="25.5" customHeight="1">
      <c r="A28" s="33" t="s">
        <v>36</v>
      </c>
      <c r="B28" s="34">
        <f>SUM(B12:B27)</f>
        <v>24032</v>
      </c>
      <c r="C28" s="34">
        <f aca="true" t="shared" si="4" ref="C28:N28">SUM(C12:C27)</f>
        <v>654</v>
      </c>
      <c r="D28" s="34">
        <f t="shared" si="4"/>
        <v>889</v>
      </c>
      <c r="E28" s="34">
        <f t="shared" si="4"/>
        <v>2364</v>
      </c>
      <c r="F28" s="34">
        <f t="shared" si="4"/>
        <v>1089</v>
      </c>
      <c r="G28" s="34">
        <f t="shared" si="4"/>
        <v>759</v>
      </c>
      <c r="H28" s="34">
        <f t="shared" si="4"/>
        <v>2149</v>
      </c>
      <c r="I28" s="34">
        <f t="shared" si="4"/>
        <v>2999</v>
      </c>
      <c r="J28" s="34">
        <f t="shared" si="4"/>
        <v>4814</v>
      </c>
      <c r="K28" s="34">
        <f t="shared" si="4"/>
        <v>3950</v>
      </c>
      <c r="L28" s="34">
        <f t="shared" si="4"/>
        <v>2930</v>
      </c>
      <c r="M28" s="34">
        <f t="shared" si="4"/>
        <v>600</v>
      </c>
      <c r="N28" s="34">
        <f t="shared" si="4"/>
        <v>835</v>
      </c>
      <c r="O28" s="34">
        <f>SUM(C28:N28)</f>
        <v>24032</v>
      </c>
      <c r="P28" s="75">
        <f t="shared" si="1"/>
        <v>0</v>
      </c>
      <c r="Q28" s="28"/>
    </row>
    <row r="29" spans="1:16" ht="25.5" customHeight="1" thickBot="1">
      <c r="A29" s="35" t="s">
        <v>37</v>
      </c>
      <c r="B29" s="36">
        <f>SUM(B10-B28)</f>
        <v>0</v>
      </c>
      <c r="C29" s="36">
        <f aca="true" t="shared" si="5" ref="C29:N29">SUM(C10-C28)</f>
        <v>1481</v>
      </c>
      <c r="D29" s="36">
        <f t="shared" si="5"/>
        <v>1096</v>
      </c>
      <c r="E29" s="36">
        <f t="shared" si="5"/>
        <v>-826</v>
      </c>
      <c r="F29" s="36">
        <f t="shared" si="5"/>
        <v>384</v>
      </c>
      <c r="G29" s="36">
        <f t="shared" si="5"/>
        <v>214</v>
      </c>
      <c r="H29" s="36">
        <f t="shared" si="5"/>
        <v>-994</v>
      </c>
      <c r="I29" s="36">
        <f t="shared" si="5"/>
        <v>-2011</v>
      </c>
      <c r="J29" s="36">
        <f t="shared" si="5"/>
        <v>-3771</v>
      </c>
      <c r="K29" s="36">
        <f t="shared" si="5"/>
        <v>-527</v>
      </c>
      <c r="L29" s="36">
        <f t="shared" si="5"/>
        <v>1243</v>
      </c>
      <c r="M29" s="36">
        <f t="shared" si="5"/>
        <v>3098</v>
      </c>
      <c r="N29" s="36">
        <f t="shared" si="5"/>
        <v>613</v>
      </c>
      <c r="O29" s="36">
        <f>SUM(B29:N29)</f>
        <v>0</v>
      </c>
      <c r="P29" s="76">
        <f t="shared" si="1"/>
        <v>0</v>
      </c>
    </row>
    <row r="30" ht="25.5" customHeight="1" thickTop="1"/>
  </sheetData>
  <sheetProtection/>
  <printOptions/>
  <pageMargins left="0.47" right="0.25" top="0.75" bottom="0.75" header="0.3" footer="0.3"/>
  <pageSetup fitToHeight="1" fitToWidth="1" horizontalDpi="600" verticalDpi="600" orientation="landscape" scale="47" r:id="rId1"/>
  <headerFooter>
    <oddHeader>&amp;C&amp;"-,Bold"Variance 
Actual to Budget 
2010-2011</oddHeader>
    <oddFooter>&amp;C&amp;P&amp;R&amp;F&amp;D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00390625" style="0" customWidth="1"/>
    <col min="2" max="2" width="13.00390625" style="0" customWidth="1"/>
    <col min="3" max="3" width="102.57421875" style="0" customWidth="1"/>
    <col min="4" max="4" width="38.57421875" style="0" customWidth="1"/>
  </cols>
  <sheetData>
    <row r="1" spans="1:4" ht="15">
      <c r="A1" s="78" t="s">
        <v>58</v>
      </c>
      <c r="B1" s="78"/>
      <c r="C1" s="78"/>
      <c r="D1" s="78"/>
    </row>
    <row r="2" spans="1:4" ht="15">
      <c r="A2">
        <v>1</v>
      </c>
      <c r="B2" s="79" t="s">
        <v>59</v>
      </c>
      <c r="C2" s="79"/>
      <c r="D2" s="79"/>
    </row>
    <row r="3" spans="1:4" ht="15">
      <c r="A3">
        <v>2</v>
      </c>
      <c r="B3" s="38" t="s">
        <v>85</v>
      </c>
      <c r="C3" s="38"/>
      <c r="D3" s="38"/>
    </row>
    <row r="4" spans="1:4" ht="15">
      <c r="A4">
        <v>3</v>
      </c>
      <c r="B4" s="38" t="s">
        <v>80</v>
      </c>
      <c r="C4" s="38"/>
      <c r="D4" s="38"/>
    </row>
    <row r="5" spans="2:4" ht="15">
      <c r="B5" s="38" t="s">
        <v>81</v>
      </c>
      <c r="C5" s="38"/>
      <c r="D5" s="38"/>
    </row>
    <row r="6" spans="1:4" ht="15">
      <c r="A6">
        <v>4</v>
      </c>
      <c r="B6" s="38" t="s">
        <v>86</v>
      </c>
      <c r="C6" s="38"/>
      <c r="D6" s="38"/>
    </row>
    <row r="7" spans="2:4" ht="15">
      <c r="B7" s="38" t="s">
        <v>82</v>
      </c>
      <c r="C7" s="38"/>
      <c r="D7" s="38"/>
    </row>
    <row r="8" spans="1:4" ht="15">
      <c r="A8">
        <v>5</v>
      </c>
      <c r="B8" s="38" t="s">
        <v>62</v>
      </c>
      <c r="C8" s="38"/>
      <c r="D8" s="38"/>
    </row>
    <row r="9" spans="2:4" ht="15">
      <c r="B9" s="38" t="s">
        <v>87</v>
      </c>
      <c r="C9" s="38"/>
      <c r="D9" s="38"/>
    </row>
    <row r="10" spans="1:4" ht="15">
      <c r="A10">
        <v>4</v>
      </c>
      <c r="B10" s="38" t="s">
        <v>60</v>
      </c>
      <c r="C10" s="38"/>
      <c r="D10" s="38"/>
    </row>
    <row r="11" spans="1:4" ht="15">
      <c r="A11">
        <v>5</v>
      </c>
      <c r="B11" s="38" t="s">
        <v>61</v>
      </c>
      <c r="C11" s="38"/>
      <c r="D11" s="38"/>
    </row>
    <row r="12" ht="15">
      <c r="B12" s="38" t="s">
        <v>88</v>
      </c>
    </row>
    <row r="13" spans="1:2" ht="15">
      <c r="A13">
        <v>6</v>
      </c>
      <c r="B13" s="38" t="s">
        <v>83</v>
      </c>
    </row>
    <row r="14" spans="1:2" ht="15">
      <c r="A14">
        <v>7</v>
      </c>
      <c r="B14" s="38" t="s">
        <v>84</v>
      </c>
    </row>
  </sheetData>
  <sheetProtection/>
  <mergeCells count="2">
    <mergeCell ref="A1:D1"/>
    <mergeCell ref="B2:D2"/>
  </mergeCells>
  <printOptions/>
  <pageMargins left="0.7" right="0.7" top="0.48" bottom="0.75" header="0.3" footer="0.3"/>
  <pageSetup horizontalDpi="600" verticalDpi="600" orientation="landscape" r:id="rId1"/>
  <headerFooter>
    <oddFooter>&amp;C&amp;P&amp;R&amp;D&amp;F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A1:IV16384"/>
    </sheetView>
  </sheetViews>
  <sheetFormatPr defaultColWidth="16.7109375" defaultRowHeight="22.5" customHeight="1"/>
  <cols>
    <col min="1" max="1" width="10.8515625" style="40" customWidth="1"/>
    <col min="2" max="2" width="26.57421875" style="44" customWidth="1"/>
    <col min="3" max="6" width="16.7109375" style="0" customWidth="1"/>
    <col min="7" max="7" width="16.7109375" style="47" customWidth="1"/>
    <col min="8" max="10" width="16.7109375" style="0" customWidth="1"/>
    <col min="11" max="11" width="16.7109375" style="50" customWidth="1"/>
    <col min="12" max="12" width="16.7109375" style="42" customWidth="1"/>
  </cols>
  <sheetData>
    <row r="1" spans="3:11" ht="22.5" customHeight="1" thickBot="1">
      <c r="C1" s="80" t="s">
        <v>68</v>
      </c>
      <c r="D1" s="81"/>
      <c r="E1" s="81"/>
      <c r="F1" s="81"/>
      <c r="G1" s="82"/>
      <c r="H1" s="83" t="s">
        <v>64</v>
      </c>
      <c r="I1" s="84"/>
      <c r="J1" s="84"/>
      <c r="K1" s="85"/>
    </row>
    <row r="2" spans="1:12" ht="22.5" customHeight="1" thickBot="1">
      <c r="A2" s="39" t="s">
        <v>63</v>
      </c>
      <c r="B2" s="45" t="s">
        <v>65</v>
      </c>
      <c r="C2" s="43" t="s">
        <v>91</v>
      </c>
      <c r="D2" s="43" t="s">
        <v>70</v>
      </c>
      <c r="E2" s="43" t="s">
        <v>71</v>
      </c>
      <c r="F2" s="43" t="s">
        <v>72</v>
      </c>
      <c r="G2" s="46" t="s">
        <v>69</v>
      </c>
      <c r="H2" s="48" t="s">
        <v>74</v>
      </c>
      <c r="I2" s="48" t="s">
        <v>75</v>
      </c>
      <c r="J2" s="48" t="s">
        <v>76</v>
      </c>
      <c r="K2" s="49" t="s">
        <v>73</v>
      </c>
      <c r="L2" s="41" t="s">
        <v>66</v>
      </c>
    </row>
    <row r="3" spans="1:12" s="1" customFormat="1" ht="22.5" customHeight="1">
      <c r="A3" s="51">
        <v>40374</v>
      </c>
      <c r="B3" s="52" t="s">
        <v>78</v>
      </c>
      <c r="C3" s="1">
        <v>1000</v>
      </c>
      <c r="G3" s="53">
        <v>1000</v>
      </c>
      <c r="K3" s="54">
        <f>SUM(H3:J3)</f>
        <v>0</v>
      </c>
      <c r="L3" s="55">
        <f>SUM(G3-K3)</f>
        <v>1000</v>
      </c>
    </row>
    <row r="4" spans="1:12" ht="22.5" customHeight="1">
      <c r="A4" s="40">
        <v>40375</v>
      </c>
      <c r="B4" s="44" t="s">
        <v>67</v>
      </c>
      <c r="D4">
        <v>200</v>
      </c>
      <c r="G4" s="47">
        <f>SUM(C4:F4)</f>
        <v>200</v>
      </c>
      <c r="K4" s="54">
        <f aca="true" t="shared" si="0" ref="K4:K32">SUM(H4:J4)</f>
        <v>0</v>
      </c>
      <c r="L4" s="42">
        <f>SUM(L3+G4-K4)</f>
        <v>1200</v>
      </c>
    </row>
    <row r="5" spans="1:12" ht="22.5" customHeight="1">
      <c r="A5" s="40">
        <v>40376</v>
      </c>
      <c r="B5" s="44" t="s">
        <v>77</v>
      </c>
      <c r="G5" s="47">
        <f aca="true" t="shared" si="1" ref="G5:G32">SUM(C5:F5)</f>
        <v>0</v>
      </c>
      <c r="H5">
        <v>1000</v>
      </c>
      <c r="K5" s="54">
        <f t="shared" si="0"/>
        <v>1000</v>
      </c>
      <c r="L5" s="42">
        <f aca="true" t="shared" si="2" ref="L5:L31">SUM(L4+G5-K5)</f>
        <v>200</v>
      </c>
    </row>
    <row r="6" spans="7:12" ht="22.5" customHeight="1">
      <c r="G6" s="47">
        <f t="shared" si="1"/>
        <v>0</v>
      </c>
      <c r="K6" s="54">
        <f t="shared" si="0"/>
        <v>0</v>
      </c>
      <c r="L6" s="42">
        <f t="shared" si="2"/>
        <v>200</v>
      </c>
    </row>
    <row r="7" spans="7:12" ht="22.5" customHeight="1">
      <c r="G7" s="47">
        <f t="shared" si="1"/>
        <v>0</v>
      </c>
      <c r="K7" s="54">
        <f t="shared" si="0"/>
        <v>0</v>
      </c>
      <c r="L7" s="42">
        <f t="shared" si="2"/>
        <v>200</v>
      </c>
    </row>
    <row r="8" spans="7:12" ht="22.5" customHeight="1">
      <c r="G8" s="47">
        <f t="shared" si="1"/>
        <v>0</v>
      </c>
      <c r="K8" s="54">
        <f t="shared" si="0"/>
        <v>0</v>
      </c>
      <c r="L8" s="42">
        <f t="shared" si="2"/>
        <v>200</v>
      </c>
    </row>
    <row r="9" spans="7:12" ht="22.5" customHeight="1">
      <c r="G9" s="47">
        <f t="shared" si="1"/>
        <v>0</v>
      </c>
      <c r="K9" s="54">
        <f t="shared" si="0"/>
        <v>0</v>
      </c>
      <c r="L9" s="42">
        <f t="shared" si="2"/>
        <v>200</v>
      </c>
    </row>
    <row r="10" spans="7:12" ht="22.5" customHeight="1">
      <c r="G10" s="47">
        <f t="shared" si="1"/>
        <v>0</v>
      </c>
      <c r="K10" s="54">
        <f t="shared" si="0"/>
        <v>0</v>
      </c>
      <c r="L10" s="42">
        <f t="shared" si="2"/>
        <v>200</v>
      </c>
    </row>
    <row r="11" spans="7:12" ht="22.5" customHeight="1">
      <c r="G11" s="47">
        <f t="shared" si="1"/>
        <v>0</v>
      </c>
      <c r="K11" s="54">
        <f t="shared" si="0"/>
        <v>0</v>
      </c>
      <c r="L11" s="42">
        <f t="shared" si="2"/>
        <v>200</v>
      </c>
    </row>
    <row r="12" spans="7:12" ht="22.5" customHeight="1">
      <c r="G12" s="47">
        <f t="shared" si="1"/>
        <v>0</v>
      </c>
      <c r="K12" s="54">
        <f t="shared" si="0"/>
        <v>0</v>
      </c>
      <c r="L12" s="42">
        <f t="shared" si="2"/>
        <v>200</v>
      </c>
    </row>
    <row r="13" spans="7:12" ht="22.5" customHeight="1">
      <c r="G13" s="47">
        <f t="shared" si="1"/>
        <v>0</v>
      </c>
      <c r="K13" s="54">
        <f t="shared" si="0"/>
        <v>0</v>
      </c>
      <c r="L13" s="42">
        <f t="shared" si="2"/>
        <v>200</v>
      </c>
    </row>
    <row r="14" spans="7:12" ht="22.5" customHeight="1">
      <c r="G14" s="47">
        <f t="shared" si="1"/>
        <v>0</v>
      </c>
      <c r="K14" s="54">
        <f t="shared" si="0"/>
        <v>0</v>
      </c>
      <c r="L14" s="42">
        <f t="shared" si="2"/>
        <v>200</v>
      </c>
    </row>
    <row r="15" spans="7:12" ht="22.5" customHeight="1">
      <c r="G15" s="47">
        <f t="shared" si="1"/>
        <v>0</v>
      </c>
      <c r="K15" s="54">
        <f t="shared" si="0"/>
        <v>0</v>
      </c>
      <c r="L15" s="42">
        <f t="shared" si="2"/>
        <v>200</v>
      </c>
    </row>
    <row r="16" spans="7:12" ht="22.5" customHeight="1">
      <c r="G16" s="47">
        <f t="shared" si="1"/>
        <v>0</v>
      </c>
      <c r="K16" s="54">
        <f t="shared" si="0"/>
        <v>0</v>
      </c>
      <c r="L16" s="42">
        <f t="shared" si="2"/>
        <v>200</v>
      </c>
    </row>
    <row r="17" spans="7:12" ht="22.5" customHeight="1">
      <c r="G17" s="47">
        <f t="shared" si="1"/>
        <v>0</v>
      </c>
      <c r="K17" s="54">
        <f t="shared" si="0"/>
        <v>0</v>
      </c>
      <c r="L17" s="42">
        <f t="shared" si="2"/>
        <v>200</v>
      </c>
    </row>
    <row r="18" spans="7:12" ht="22.5" customHeight="1">
      <c r="G18" s="47">
        <f t="shared" si="1"/>
        <v>0</v>
      </c>
      <c r="K18" s="54">
        <f t="shared" si="0"/>
        <v>0</v>
      </c>
      <c r="L18" s="42">
        <f t="shared" si="2"/>
        <v>200</v>
      </c>
    </row>
    <row r="19" spans="7:12" ht="22.5" customHeight="1">
      <c r="G19" s="47">
        <f t="shared" si="1"/>
        <v>0</v>
      </c>
      <c r="K19" s="54">
        <f t="shared" si="0"/>
        <v>0</v>
      </c>
      <c r="L19" s="42">
        <f t="shared" si="2"/>
        <v>200</v>
      </c>
    </row>
    <row r="20" spans="7:12" ht="22.5" customHeight="1">
      <c r="G20" s="47">
        <f t="shared" si="1"/>
        <v>0</v>
      </c>
      <c r="K20" s="54">
        <f t="shared" si="0"/>
        <v>0</v>
      </c>
      <c r="L20" s="42">
        <f t="shared" si="2"/>
        <v>200</v>
      </c>
    </row>
    <row r="21" spans="7:12" ht="22.5" customHeight="1">
      <c r="G21" s="47">
        <f t="shared" si="1"/>
        <v>0</v>
      </c>
      <c r="K21" s="54">
        <f t="shared" si="0"/>
        <v>0</v>
      </c>
      <c r="L21" s="42">
        <f t="shared" si="2"/>
        <v>200</v>
      </c>
    </row>
    <row r="22" spans="7:12" ht="22.5" customHeight="1">
      <c r="G22" s="47">
        <f t="shared" si="1"/>
        <v>0</v>
      </c>
      <c r="K22" s="54">
        <f t="shared" si="0"/>
        <v>0</v>
      </c>
      <c r="L22" s="42">
        <f t="shared" si="2"/>
        <v>200</v>
      </c>
    </row>
    <row r="23" spans="7:12" ht="22.5" customHeight="1">
      <c r="G23" s="47">
        <f t="shared" si="1"/>
        <v>0</v>
      </c>
      <c r="K23" s="54">
        <f t="shared" si="0"/>
        <v>0</v>
      </c>
      <c r="L23" s="42">
        <f t="shared" si="2"/>
        <v>200</v>
      </c>
    </row>
    <row r="24" spans="7:12" ht="22.5" customHeight="1">
      <c r="G24" s="47">
        <f t="shared" si="1"/>
        <v>0</v>
      </c>
      <c r="K24" s="54">
        <f t="shared" si="0"/>
        <v>0</v>
      </c>
      <c r="L24" s="42">
        <f t="shared" si="2"/>
        <v>200</v>
      </c>
    </row>
    <row r="25" spans="7:12" ht="22.5" customHeight="1">
      <c r="G25" s="47">
        <f t="shared" si="1"/>
        <v>0</v>
      </c>
      <c r="K25" s="54">
        <f t="shared" si="0"/>
        <v>0</v>
      </c>
      <c r="L25" s="42">
        <f t="shared" si="2"/>
        <v>200</v>
      </c>
    </row>
    <row r="26" spans="7:12" ht="22.5" customHeight="1">
      <c r="G26" s="47">
        <f t="shared" si="1"/>
        <v>0</v>
      </c>
      <c r="K26" s="54">
        <f t="shared" si="0"/>
        <v>0</v>
      </c>
      <c r="L26" s="42">
        <f t="shared" si="2"/>
        <v>200</v>
      </c>
    </row>
    <row r="27" spans="7:12" ht="22.5" customHeight="1">
      <c r="G27" s="47">
        <f t="shared" si="1"/>
        <v>0</v>
      </c>
      <c r="K27" s="54">
        <f t="shared" si="0"/>
        <v>0</v>
      </c>
      <c r="L27" s="42">
        <f t="shared" si="2"/>
        <v>200</v>
      </c>
    </row>
    <row r="28" spans="7:12" ht="22.5" customHeight="1">
      <c r="G28" s="47">
        <f t="shared" si="1"/>
        <v>0</v>
      </c>
      <c r="K28" s="54">
        <f t="shared" si="0"/>
        <v>0</v>
      </c>
      <c r="L28" s="42">
        <f t="shared" si="2"/>
        <v>200</v>
      </c>
    </row>
    <row r="29" spans="7:12" ht="22.5" customHeight="1">
      <c r="G29" s="47">
        <f t="shared" si="1"/>
        <v>0</v>
      </c>
      <c r="K29" s="54">
        <f t="shared" si="0"/>
        <v>0</v>
      </c>
      <c r="L29" s="42">
        <f t="shared" si="2"/>
        <v>200</v>
      </c>
    </row>
    <row r="30" spans="7:12" ht="22.5" customHeight="1">
      <c r="G30" s="47">
        <f t="shared" si="1"/>
        <v>0</v>
      </c>
      <c r="K30" s="54">
        <f t="shared" si="0"/>
        <v>0</v>
      </c>
      <c r="L30" s="42">
        <f t="shared" si="2"/>
        <v>200</v>
      </c>
    </row>
    <row r="31" spans="7:12" ht="22.5" customHeight="1">
      <c r="G31" s="47">
        <f t="shared" si="1"/>
        <v>0</v>
      </c>
      <c r="K31" s="54">
        <f t="shared" si="0"/>
        <v>0</v>
      </c>
      <c r="L31" s="42">
        <f t="shared" si="2"/>
        <v>200</v>
      </c>
    </row>
    <row r="32" spans="1:12" ht="22.5" customHeight="1" thickBot="1">
      <c r="A32" s="57"/>
      <c r="B32" s="58" t="s">
        <v>79</v>
      </c>
      <c r="C32" s="59">
        <f>SUM(C3:C31)</f>
        <v>1000</v>
      </c>
      <c r="D32" s="59">
        <f>SUM(D3:D31)</f>
        <v>200</v>
      </c>
      <c r="E32" s="59">
        <f>SUM(E3:E31)</f>
        <v>0</v>
      </c>
      <c r="F32" s="59">
        <f>SUM(F3:F31)</f>
        <v>0</v>
      </c>
      <c r="G32" s="56">
        <f t="shared" si="1"/>
        <v>1200</v>
      </c>
      <c r="H32" s="61">
        <f>SUM(H3:H31)</f>
        <v>1000</v>
      </c>
      <c r="I32" s="61">
        <f>SUM(I3:I31)</f>
        <v>0</v>
      </c>
      <c r="J32" s="61">
        <f>SUM(J3:J31)</f>
        <v>0</v>
      </c>
      <c r="K32" s="60">
        <f t="shared" si="0"/>
        <v>1000</v>
      </c>
      <c r="L32" s="62">
        <f>SUM(G32-K32)</f>
        <v>200</v>
      </c>
    </row>
    <row r="33" ht="22.5" customHeight="1" thickTop="1"/>
  </sheetData>
  <sheetProtection/>
  <mergeCells count="2">
    <mergeCell ref="C1:G1"/>
    <mergeCell ref="H1:K1"/>
  </mergeCells>
  <printOptions gridLines="1"/>
  <pageMargins left="0.47" right="0.29" top="0.75" bottom="0.75" header="0.46" footer="0.3"/>
  <pageSetup fitToHeight="1" fitToWidth="1" horizontalDpi="600" verticalDpi="600" orientation="landscape" scale="63" r:id="rId1"/>
  <headerFooter>
    <oddHeader>&amp;CIWLA - Golf Event</oddHeader>
    <oddFooter>&amp;C&amp;N&amp;R&amp;F&amp;D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lgastelum</dc:creator>
  <cp:keywords/>
  <dc:description/>
  <cp:lastModifiedBy>Kathleen</cp:lastModifiedBy>
  <cp:lastPrinted>2010-07-19T02:31:05Z</cp:lastPrinted>
  <dcterms:created xsi:type="dcterms:W3CDTF">2009-06-18T21:29:06Z</dcterms:created>
  <dcterms:modified xsi:type="dcterms:W3CDTF">2010-07-25T20:59:10Z</dcterms:modified>
  <cp:category/>
  <cp:version/>
  <cp:contentType/>
  <cp:contentStatus/>
</cp:coreProperties>
</file>